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YO07\Desktop\26決算\貸借対照表\"/>
    </mc:Choice>
  </mc:AlternateContent>
  <bookViews>
    <workbookView xWindow="480" yWindow="45" windowWidth="18315" windowHeight="11880" activeTab="3"/>
  </bookViews>
  <sheets>
    <sheet name="3の1" sheetId="1" r:id="rId1"/>
    <sheet name="3の2" sheetId="5" r:id="rId2"/>
    <sheet name="3の3" sheetId="4" r:id="rId3"/>
    <sheet name="前年" sheetId="6" r:id="rId4"/>
    <sheet name="Sheet2" sheetId="2" r:id="rId5"/>
    <sheet name="Sheet3" sheetId="3" r:id="rId6"/>
  </sheets>
  <definedNames>
    <definedName name="_xlnm.Print_Area" localSheetId="1">'3の2'!$A$1:$J$95</definedName>
    <definedName name="_xlnm.Print_Area" localSheetId="2">'3の3'!$A$1:$Z$95</definedName>
    <definedName name="_xlnm.Print_Area" localSheetId="3">前年!$A$1:$AA$95</definedName>
    <definedName name="_xlnm.Print_Titles" localSheetId="1">'3の2'!$A:$D</definedName>
    <definedName name="_xlnm.Print_Titles" localSheetId="2">'3の3'!$A:$D</definedName>
    <definedName name="_xlnm.Print_Titles" localSheetId="3">前年!$A:$D</definedName>
  </definedNames>
  <calcPr calcId="152511"/>
</workbook>
</file>

<file path=xl/calcChain.xml><?xml version="1.0" encoding="utf-8"?>
<calcChain xmlns="http://schemas.openxmlformats.org/spreadsheetml/2006/main">
  <c r="Z88" i="6" l="1"/>
  <c r="Z85" i="6"/>
  <c r="Z81" i="6"/>
  <c r="Z69" i="6"/>
  <c r="Z55" i="6"/>
  <c r="Z29" i="6"/>
  <c r="Z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5" i="6"/>
  <c r="AA26" i="6"/>
  <c r="AA27" i="6"/>
  <c r="AA28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4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70" i="6"/>
  <c r="AA71" i="6"/>
  <c r="AA72" i="6"/>
  <c r="AA73" i="6"/>
  <c r="AA74" i="6"/>
  <c r="AA75" i="6"/>
  <c r="AA76" i="6"/>
  <c r="AA77" i="6"/>
  <c r="AA78" i="6"/>
  <c r="AA80" i="6"/>
  <c r="AA82" i="6"/>
  <c r="AA83" i="6"/>
  <c r="AA84" i="6"/>
  <c r="AA86" i="6"/>
  <c r="AA87" i="6"/>
  <c r="AA89" i="6"/>
  <c r="AA90" i="6"/>
  <c r="AA91" i="6"/>
  <c r="AA92" i="6"/>
  <c r="AA93" i="6"/>
  <c r="Z94" i="6" l="1"/>
  <c r="Z79" i="6"/>
  <c r="Z23" i="6"/>
  <c r="Z53" i="6" s="1"/>
  <c r="Z21" i="4"/>
  <c r="E21" i="5" s="1"/>
  <c r="H21" i="5" s="1"/>
  <c r="J21" i="5" s="1"/>
  <c r="E21" i="1" s="1"/>
  <c r="F21" i="1"/>
  <c r="Z95" i="6" l="1"/>
  <c r="G21" i="1"/>
  <c r="F28" i="1"/>
  <c r="E27" i="5"/>
  <c r="H27" i="5" s="1"/>
  <c r="J27" i="5" s="1"/>
  <c r="Z28" i="4"/>
  <c r="E28" i="5" s="1"/>
  <c r="H28" i="5" s="1"/>
  <c r="J28" i="5" s="1"/>
  <c r="E28" i="1" s="1"/>
  <c r="Z27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E24" i="6"/>
  <c r="Y24" i="6"/>
  <c r="X24" i="6"/>
  <c r="W24" i="6"/>
  <c r="V24" i="6"/>
  <c r="V23" i="6" s="1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M46" i="1"/>
  <c r="M45" i="1"/>
  <c r="M44" i="1"/>
  <c r="M43" i="1"/>
  <c r="M42" i="1"/>
  <c r="Y88" i="6"/>
  <c r="X88" i="6"/>
  <c r="W88" i="6"/>
  <c r="V88" i="6"/>
  <c r="U88" i="6"/>
  <c r="T88" i="6"/>
  <c r="S88" i="6"/>
  <c r="R88" i="6"/>
  <c r="Q88" i="6"/>
  <c r="P88" i="6"/>
  <c r="O88" i="6"/>
  <c r="N88" i="6"/>
  <c r="M88" i="6"/>
  <c r="L88" i="6"/>
  <c r="K88" i="6"/>
  <c r="J88" i="6"/>
  <c r="I88" i="6"/>
  <c r="H88" i="6"/>
  <c r="G88" i="6"/>
  <c r="F88" i="6"/>
  <c r="E88" i="6"/>
  <c r="M40" i="1"/>
  <c r="M39" i="1"/>
  <c r="Y85" i="6"/>
  <c r="X85" i="6"/>
  <c r="W85" i="6"/>
  <c r="V85" i="6"/>
  <c r="U85" i="6"/>
  <c r="T85" i="6"/>
  <c r="S85" i="6"/>
  <c r="R85" i="6"/>
  <c r="Q85" i="6"/>
  <c r="P85" i="6"/>
  <c r="O85" i="6"/>
  <c r="N85" i="6"/>
  <c r="M85" i="6"/>
  <c r="L85" i="6"/>
  <c r="K85" i="6"/>
  <c r="J85" i="6"/>
  <c r="I85" i="6"/>
  <c r="H85" i="6"/>
  <c r="G85" i="6"/>
  <c r="F85" i="6"/>
  <c r="E85" i="6"/>
  <c r="M37" i="1"/>
  <c r="M36" i="1"/>
  <c r="M35" i="1"/>
  <c r="Y81" i="6"/>
  <c r="X81" i="6"/>
  <c r="W81" i="6"/>
  <c r="V81" i="6"/>
  <c r="U81" i="6"/>
  <c r="U94" i="6" s="1"/>
  <c r="T81" i="6"/>
  <c r="S81" i="6"/>
  <c r="R81" i="6"/>
  <c r="Q81" i="6"/>
  <c r="Q94" i="6" s="1"/>
  <c r="P81" i="6"/>
  <c r="O81" i="6"/>
  <c r="N81" i="6"/>
  <c r="M81" i="6"/>
  <c r="M94" i="6" s="1"/>
  <c r="L81" i="6"/>
  <c r="K81" i="6"/>
  <c r="J81" i="6"/>
  <c r="I81" i="6"/>
  <c r="I94" i="6" s="1"/>
  <c r="H81" i="6"/>
  <c r="G81" i="6"/>
  <c r="F81" i="6"/>
  <c r="E81" i="6"/>
  <c r="M31" i="1"/>
  <c r="M30" i="1"/>
  <c r="M29" i="1"/>
  <c r="M28" i="1"/>
  <c r="M27" i="1"/>
  <c r="M26" i="1"/>
  <c r="M25" i="1"/>
  <c r="M24" i="1"/>
  <c r="M23" i="1"/>
  <c r="Y69" i="6"/>
  <c r="X69" i="6"/>
  <c r="W69" i="6"/>
  <c r="V69" i="6"/>
  <c r="U69" i="6"/>
  <c r="T69" i="6"/>
  <c r="S69" i="6"/>
  <c r="R69" i="6"/>
  <c r="Q69" i="6"/>
  <c r="P69" i="6"/>
  <c r="O69" i="6"/>
  <c r="N69" i="6"/>
  <c r="M69" i="6"/>
  <c r="L69" i="6"/>
  <c r="K69" i="6"/>
  <c r="J69" i="6"/>
  <c r="I69" i="6"/>
  <c r="H69" i="6"/>
  <c r="G69" i="6"/>
  <c r="F69" i="6"/>
  <c r="E69" i="6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J79" i="6" s="1"/>
  <c r="I55" i="6"/>
  <c r="H55" i="6"/>
  <c r="G55" i="6"/>
  <c r="F55" i="6"/>
  <c r="E55" i="6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F27" i="1"/>
  <c r="F26" i="1"/>
  <c r="F25" i="1"/>
  <c r="F22" i="1"/>
  <c r="F20" i="1"/>
  <c r="F19" i="1"/>
  <c r="F18" i="1"/>
  <c r="F17" i="1"/>
  <c r="F16" i="1"/>
  <c r="F15" i="1"/>
  <c r="F14" i="1"/>
  <c r="F13" i="1"/>
  <c r="F12" i="1"/>
  <c r="F11" i="1"/>
  <c r="F10" i="1"/>
  <c r="F9" i="1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I69" i="5"/>
  <c r="I88" i="5"/>
  <c r="G88" i="5"/>
  <c r="F88" i="5"/>
  <c r="I85" i="5"/>
  <c r="G85" i="5"/>
  <c r="F85" i="5"/>
  <c r="I81" i="5"/>
  <c r="G81" i="5"/>
  <c r="F81" i="5"/>
  <c r="G69" i="5"/>
  <c r="F69" i="5"/>
  <c r="I55" i="5"/>
  <c r="G55" i="5"/>
  <c r="F55" i="5"/>
  <c r="I29" i="5"/>
  <c r="G29" i="5"/>
  <c r="F29" i="5"/>
  <c r="I24" i="5"/>
  <c r="G24" i="5"/>
  <c r="F24" i="5"/>
  <c r="I8" i="5"/>
  <c r="G8" i="5"/>
  <c r="F8" i="5"/>
  <c r="Z9" i="4"/>
  <c r="E9" i="5" s="1"/>
  <c r="H9" i="5" s="1"/>
  <c r="J9" i="5" s="1"/>
  <c r="E9" i="1" s="1"/>
  <c r="Z10" i="4"/>
  <c r="E10" i="5" s="1"/>
  <c r="H10" i="5" s="1"/>
  <c r="J10" i="5" s="1"/>
  <c r="E10" i="1" s="1"/>
  <c r="Z11" i="4"/>
  <c r="E11" i="5" s="1"/>
  <c r="H11" i="5" s="1"/>
  <c r="J11" i="5" s="1"/>
  <c r="E11" i="1" s="1"/>
  <c r="Z12" i="4"/>
  <c r="E12" i="5" s="1"/>
  <c r="H12" i="5" s="1"/>
  <c r="J12" i="5" s="1"/>
  <c r="E12" i="1" s="1"/>
  <c r="Z13" i="4"/>
  <c r="E13" i="5" s="1"/>
  <c r="H13" i="5" s="1"/>
  <c r="J13" i="5" s="1"/>
  <c r="E13" i="1" s="1"/>
  <c r="Z14" i="4"/>
  <c r="E14" i="5" s="1"/>
  <c r="H14" i="5" s="1"/>
  <c r="J14" i="5" s="1"/>
  <c r="E14" i="1" s="1"/>
  <c r="Z15" i="4"/>
  <c r="E15" i="5" s="1"/>
  <c r="H15" i="5" s="1"/>
  <c r="J15" i="5" s="1"/>
  <c r="E15" i="1" s="1"/>
  <c r="Z16" i="4"/>
  <c r="E16" i="5" s="1"/>
  <c r="H16" i="5" s="1"/>
  <c r="J16" i="5" s="1"/>
  <c r="E16" i="1" s="1"/>
  <c r="Z17" i="4"/>
  <c r="E17" i="5" s="1"/>
  <c r="H17" i="5" s="1"/>
  <c r="J17" i="5" s="1"/>
  <c r="E17" i="1" s="1"/>
  <c r="Z18" i="4"/>
  <c r="E18" i="5" s="1"/>
  <c r="H18" i="5" s="1"/>
  <c r="J18" i="5" s="1"/>
  <c r="E18" i="1" s="1"/>
  <c r="Z19" i="4"/>
  <c r="E19" i="5" s="1"/>
  <c r="H19" i="5" s="1"/>
  <c r="J19" i="5" s="1"/>
  <c r="E19" i="1" s="1"/>
  <c r="Z20" i="4"/>
  <c r="E20" i="5" s="1"/>
  <c r="H20" i="5" s="1"/>
  <c r="J20" i="5" s="1"/>
  <c r="E20" i="1" s="1"/>
  <c r="Z22" i="4"/>
  <c r="E22" i="5" s="1"/>
  <c r="H22" i="5" s="1"/>
  <c r="J22" i="5" s="1"/>
  <c r="E22" i="1" s="1"/>
  <c r="Z25" i="4"/>
  <c r="E25" i="5" s="1"/>
  <c r="H25" i="5" s="1"/>
  <c r="J25" i="5" s="1"/>
  <c r="E25" i="1" s="1"/>
  <c r="Z26" i="4"/>
  <c r="E26" i="5" s="1"/>
  <c r="H26" i="5" s="1"/>
  <c r="J26" i="5" s="1"/>
  <c r="E26" i="1" s="1"/>
  <c r="Z30" i="4"/>
  <c r="E30" i="5" s="1"/>
  <c r="H30" i="5" s="1"/>
  <c r="J30" i="5" s="1"/>
  <c r="E30" i="1" s="1"/>
  <c r="Z31" i="4"/>
  <c r="E31" i="5" s="1"/>
  <c r="H31" i="5" s="1"/>
  <c r="J31" i="5" s="1"/>
  <c r="E31" i="1" s="1"/>
  <c r="Z32" i="4"/>
  <c r="E32" i="5" s="1"/>
  <c r="H32" i="5" s="1"/>
  <c r="J32" i="5" s="1"/>
  <c r="E32" i="1" s="1"/>
  <c r="Z33" i="4"/>
  <c r="E33" i="5" s="1"/>
  <c r="H33" i="5" s="1"/>
  <c r="J33" i="5" s="1"/>
  <c r="E33" i="1" s="1"/>
  <c r="Z34" i="4"/>
  <c r="E34" i="5" s="1"/>
  <c r="H34" i="5" s="1"/>
  <c r="J34" i="5" s="1"/>
  <c r="E34" i="1" s="1"/>
  <c r="Z35" i="4"/>
  <c r="E35" i="5" s="1"/>
  <c r="H35" i="5" s="1"/>
  <c r="J35" i="5" s="1"/>
  <c r="E35" i="1" s="1"/>
  <c r="Z36" i="4"/>
  <c r="E36" i="5" s="1"/>
  <c r="H36" i="5" s="1"/>
  <c r="J36" i="5" s="1"/>
  <c r="E36" i="1" s="1"/>
  <c r="Z37" i="4"/>
  <c r="E37" i="5" s="1"/>
  <c r="H37" i="5" s="1"/>
  <c r="J37" i="5" s="1"/>
  <c r="E37" i="1" s="1"/>
  <c r="Z38" i="4"/>
  <c r="E38" i="5" s="1"/>
  <c r="H38" i="5" s="1"/>
  <c r="J38" i="5" s="1"/>
  <c r="E38" i="1" s="1"/>
  <c r="Z39" i="4"/>
  <c r="E39" i="5" s="1"/>
  <c r="H39" i="5" s="1"/>
  <c r="J39" i="5" s="1"/>
  <c r="E39" i="1" s="1"/>
  <c r="Z40" i="4"/>
  <c r="E40" i="5" s="1"/>
  <c r="H40" i="5" s="1"/>
  <c r="J40" i="5" s="1"/>
  <c r="E40" i="1" s="1"/>
  <c r="Z41" i="4"/>
  <c r="E41" i="5" s="1"/>
  <c r="H41" i="5" s="1"/>
  <c r="J41" i="5" s="1"/>
  <c r="E41" i="1" s="1"/>
  <c r="Z42" i="4"/>
  <c r="E42" i="5" s="1"/>
  <c r="H42" i="5" s="1"/>
  <c r="J42" i="5" s="1"/>
  <c r="E42" i="1" s="1"/>
  <c r="Z43" i="4"/>
  <c r="E43" i="5" s="1"/>
  <c r="H43" i="5" s="1"/>
  <c r="J43" i="5" s="1"/>
  <c r="E43" i="1" s="1"/>
  <c r="Z44" i="4"/>
  <c r="E44" i="5" s="1"/>
  <c r="H44" i="5" s="1"/>
  <c r="J44" i="5" s="1"/>
  <c r="E44" i="1" s="1"/>
  <c r="Z45" i="4"/>
  <c r="E45" i="5" s="1"/>
  <c r="H45" i="5" s="1"/>
  <c r="J45" i="5" s="1"/>
  <c r="E45" i="1" s="1"/>
  <c r="Z46" i="4"/>
  <c r="E46" i="5" s="1"/>
  <c r="H46" i="5" s="1"/>
  <c r="J46" i="5" s="1"/>
  <c r="E46" i="1" s="1"/>
  <c r="Z47" i="4"/>
  <c r="E47" i="5" s="1"/>
  <c r="H47" i="5" s="1"/>
  <c r="J47" i="5" s="1"/>
  <c r="E47" i="1" s="1"/>
  <c r="Z48" i="4"/>
  <c r="E48" i="5" s="1"/>
  <c r="H48" i="5" s="1"/>
  <c r="J48" i="5" s="1"/>
  <c r="E48" i="1" s="1"/>
  <c r="Z49" i="4"/>
  <c r="E49" i="5" s="1"/>
  <c r="H49" i="5" s="1"/>
  <c r="J49" i="5" s="1"/>
  <c r="E49" i="1" s="1"/>
  <c r="Z50" i="4"/>
  <c r="Z51" i="4"/>
  <c r="Z52" i="4"/>
  <c r="Z56" i="4"/>
  <c r="E56" i="5" s="1"/>
  <c r="H56" i="5" s="1"/>
  <c r="J56" i="5" s="1"/>
  <c r="L9" i="1" s="1"/>
  <c r="Z57" i="4"/>
  <c r="E57" i="5" s="1"/>
  <c r="H57" i="5" s="1"/>
  <c r="J57" i="5" s="1"/>
  <c r="L10" i="1" s="1"/>
  <c r="Z58" i="4"/>
  <c r="E58" i="5" s="1"/>
  <c r="H58" i="5" s="1"/>
  <c r="J58" i="5" s="1"/>
  <c r="L11" i="1" s="1"/>
  <c r="Z59" i="4"/>
  <c r="E59" i="5" s="1"/>
  <c r="H59" i="5" s="1"/>
  <c r="J59" i="5" s="1"/>
  <c r="L12" i="1" s="1"/>
  <c r="Z60" i="4"/>
  <c r="E60" i="5" s="1"/>
  <c r="H60" i="5" s="1"/>
  <c r="J60" i="5" s="1"/>
  <c r="L13" i="1" s="1"/>
  <c r="Z61" i="4"/>
  <c r="E61" i="5" s="1"/>
  <c r="H61" i="5" s="1"/>
  <c r="J61" i="5" s="1"/>
  <c r="L14" i="1" s="1"/>
  <c r="Z62" i="4"/>
  <c r="E62" i="5" s="1"/>
  <c r="H62" i="5" s="1"/>
  <c r="J62" i="5" s="1"/>
  <c r="L15" i="1" s="1"/>
  <c r="Z63" i="4"/>
  <c r="E63" i="5" s="1"/>
  <c r="H63" i="5" s="1"/>
  <c r="J63" i="5" s="1"/>
  <c r="L16" i="1" s="1"/>
  <c r="Z64" i="4"/>
  <c r="E64" i="5" s="1"/>
  <c r="H64" i="5" s="1"/>
  <c r="J64" i="5" s="1"/>
  <c r="L17" i="1" s="1"/>
  <c r="Z65" i="4"/>
  <c r="E65" i="5" s="1"/>
  <c r="H65" i="5" s="1"/>
  <c r="J65" i="5" s="1"/>
  <c r="L18" i="1" s="1"/>
  <c r="Z66" i="4"/>
  <c r="E66" i="5" s="1"/>
  <c r="H66" i="5" s="1"/>
  <c r="J66" i="5" s="1"/>
  <c r="L19" i="1" s="1"/>
  <c r="Z67" i="4"/>
  <c r="E67" i="5" s="1"/>
  <c r="H67" i="5" s="1"/>
  <c r="J67" i="5" s="1"/>
  <c r="L20" i="1" s="1"/>
  <c r="Z68" i="4"/>
  <c r="E68" i="5" s="1"/>
  <c r="H68" i="5" s="1"/>
  <c r="J68" i="5" s="1"/>
  <c r="L21" i="1" s="1"/>
  <c r="Z70" i="4"/>
  <c r="E70" i="5" s="1"/>
  <c r="H70" i="5" s="1"/>
  <c r="J70" i="5" s="1"/>
  <c r="L23" i="1" s="1"/>
  <c r="Z71" i="4"/>
  <c r="E71" i="5" s="1"/>
  <c r="H71" i="5" s="1"/>
  <c r="J71" i="5" s="1"/>
  <c r="L24" i="1" s="1"/>
  <c r="Z72" i="4"/>
  <c r="E72" i="5" s="1"/>
  <c r="H72" i="5" s="1"/>
  <c r="J72" i="5" s="1"/>
  <c r="L25" i="1" s="1"/>
  <c r="Z73" i="4"/>
  <c r="E73" i="5" s="1"/>
  <c r="H73" i="5" s="1"/>
  <c r="J73" i="5" s="1"/>
  <c r="L26" i="1" s="1"/>
  <c r="Z74" i="4"/>
  <c r="E74" i="5" s="1"/>
  <c r="H74" i="5" s="1"/>
  <c r="J74" i="5" s="1"/>
  <c r="L27" i="1" s="1"/>
  <c r="Z75" i="4"/>
  <c r="E75" i="5" s="1"/>
  <c r="H75" i="5" s="1"/>
  <c r="J75" i="5" s="1"/>
  <c r="L28" i="1" s="1"/>
  <c r="Z76" i="4"/>
  <c r="E76" i="5" s="1"/>
  <c r="H76" i="5" s="1"/>
  <c r="J76" i="5" s="1"/>
  <c r="L29" i="1" s="1"/>
  <c r="Z77" i="4"/>
  <c r="E77" i="5" s="1"/>
  <c r="H77" i="5" s="1"/>
  <c r="J77" i="5" s="1"/>
  <c r="L30" i="1" s="1"/>
  <c r="Z78" i="4"/>
  <c r="E78" i="5" s="1"/>
  <c r="H78" i="5" s="1"/>
  <c r="J78" i="5" s="1"/>
  <c r="L31" i="1" s="1"/>
  <c r="Z82" i="4"/>
  <c r="E82" i="5" s="1"/>
  <c r="H82" i="5" s="1"/>
  <c r="J82" i="5" s="1"/>
  <c r="L35" i="1" s="1"/>
  <c r="Z83" i="4"/>
  <c r="E83" i="5" s="1"/>
  <c r="H83" i="5" s="1"/>
  <c r="J83" i="5" s="1"/>
  <c r="L36" i="1" s="1"/>
  <c r="Z84" i="4"/>
  <c r="E84" i="5" s="1"/>
  <c r="H84" i="5" s="1"/>
  <c r="J84" i="5" s="1"/>
  <c r="L37" i="1" s="1"/>
  <c r="Z86" i="4"/>
  <c r="E86" i="5" s="1"/>
  <c r="H86" i="5" s="1"/>
  <c r="J86" i="5" s="1"/>
  <c r="L39" i="1" s="1"/>
  <c r="Z87" i="4"/>
  <c r="E87" i="5" s="1"/>
  <c r="H87" i="5" s="1"/>
  <c r="J87" i="5" s="1"/>
  <c r="L40" i="1" s="1"/>
  <c r="Z89" i="4"/>
  <c r="E89" i="5" s="1"/>
  <c r="H89" i="5" s="1"/>
  <c r="J89" i="5" s="1"/>
  <c r="L42" i="1" s="1"/>
  <c r="Z90" i="4"/>
  <c r="E90" i="5" s="1"/>
  <c r="H90" i="5" s="1"/>
  <c r="J90" i="5" s="1"/>
  <c r="L43" i="1" s="1"/>
  <c r="Z91" i="4"/>
  <c r="E91" i="5" s="1"/>
  <c r="H91" i="5" s="1"/>
  <c r="J91" i="5" s="1"/>
  <c r="L44" i="1" s="1"/>
  <c r="Z92" i="4"/>
  <c r="E92" i="5" s="1"/>
  <c r="H92" i="5" s="1"/>
  <c r="J92" i="5" s="1"/>
  <c r="L45" i="1" s="1"/>
  <c r="Z93" i="4"/>
  <c r="E93" i="5" s="1"/>
  <c r="H93" i="5" s="1"/>
  <c r="J93" i="5" s="1"/>
  <c r="L46" i="1" s="1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F81" i="4"/>
  <c r="F94" i="4" s="1"/>
  <c r="G81" i="4"/>
  <c r="G94" i="4" s="1"/>
  <c r="H81" i="4"/>
  <c r="I81" i="4"/>
  <c r="J81" i="4"/>
  <c r="K81" i="4"/>
  <c r="K94" i="4" s="1"/>
  <c r="L81" i="4"/>
  <c r="L94" i="4" s="1"/>
  <c r="M81" i="4"/>
  <c r="N81" i="4"/>
  <c r="N94" i="4" s="1"/>
  <c r="O81" i="4"/>
  <c r="O94" i="4" s="1"/>
  <c r="P81" i="4"/>
  <c r="P94" i="4" s="1"/>
  <c r="Q81" i="4"/>
  <c r="R81" i="4"/>
  <c r="R94" i="4" s="1"/>
  <c r="S81" i="4"/>
  <c r="S94" i="4" s="1"/>
  <c r="T81" i="4"/>
  <c r="U81" i="4"/>
  <c r="V81" i="4"/>
  <c r="V94" i="4" s="1"/>
  <c r="W81" i="4"/>
  <c r="W94" i="4" s="1"/>
  <c r="X81" i="4"/>
  <c r="Y81" i="4"/>
  <c r="E88" i="4"/>
  <c r="E85" i="4"/>
  <c r="E81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F55" i="4"/>
  <c r="G55" i="4"/>
  <c r="H55" i="4"/>
  <c r="I55" i="4"/>
  <c r="I79" i="4" s="1"/>
  <c r="J55" i="4"/>
  <c r="K55" i="4"/>
  <c r="L55" i="4"/>
  <c r="M55" i="4"/>
  <c r="N55" i="4"/>
  <c r="N79" i="4" s="1"/>
  <c r="O55" i="4"/>
  <c r="O79" i="4" s="1"/>
  <c r="P55" i="4"/>
  <c r="Q55" i="4"/>
  <c r="R55" i="4"/>
  <c r="S55" i="4"/>
  <c r="T55" i="4"/>
  <c r="T79" i="4" s="1"/>
  <c r="U55" i="4"/>
  <c r="U79" i="4" s="1"/>
  <c r="V55" i="4"/>
  <c r="W55" i="4"/>
  <c r="X55" i="4"/>
  <c r="Y55" i="4"/>
  <c r="E69" i="4"/>
  <c r="E55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E29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E8" i="4"/>
  <c r="I94" i="5" l="1"/>
  <c r="G23" i="6"/>
  <c r="I23" i="5"/>
  <c r="AA88" i="6"/>
  <c r="M41" i="1" s="1"/>
  <c r="AA29" i="6"/>
  <c r="AA24" i="6"/>
  <c r="AA8" i="6"/>
  <c r="AA55" i="6"/>
  <c r="M8" i="1" s="1"/>
  <c r="AA69" i="6"/>
  <c r="AA85" i="6"/>
  <c r="K23" i="6"/>
  <c r="Y94" i="6"/>
  <c r="AA81" i="6"/>
  <c r="M34" i="1" s="1"/>
  <c r="G79" i="5"/>
  <c r="G23" i="5"/>
  <c r="G53" i="5" s="1"/>
  <c r="Y94" i="4"/>
  <c r="X94" i="4"/>
  <c r="Y79" i="4"/>
  <c r="X79" i="4"/>
  <c r="X95" i="4" s="1"/>
  <c r="W79" i="4"/>
  <c r="W95" i="4" s="1"/>
  <c r="Y23" i="4"/>
  <c r="Y53" i="4" s="1"/>
  <c r="X23" i="4"/>
  <c r="X53" i="4" s="1"/>
  <c r="W23" i="4"/>
  <c r="W53" i="4" s="1"/>
  <c r="X94" i="6"/>
  <c r="W94" i="6"/>
  <c r="X79" i="6"/>
  <c r="W79" i="6"/>
  <c r="Y79" i="6"/>
  <c r="Y23" i="6"/>
  <c r="Y53" i="6" s="1"/>
  <c r="X23" i="6"/>
  <c r="X53" i="6" s="1"/>
  <c r="W23" i="6"/>
  <c r="W53" i="6" s="1"/>
  <c r="G20" i="1"/>
  <c r="G28" i="1"/>
  <c r="E27" i="1"/>
  <c r="G27" i="1" s="1"/>
  <c r="E94" i="4"/>
  <c r="E79" i="4"/>
  <c r="E23" i="4"/>
  <c r="E53" i="4" s="1"/>
  <c r="E94" i="6"/>
  <c r="E23" i="6"/>
  <c r="E53" i="6" s="1"/>
  <c r="T94" i="4"/>
  <c r="T95" i="4" s="1"/>
  <c r="T23" i="4"/>
  <c r="T53" i="4" s="1"/>
  <c r="S79" i="4"/>
  <c r="Q94" i="4"/>
  <c r="M94" i="4"/>
  <c r="V94" i="6"/>
  <c r="V53" i="6"/>
  <c r="U23" i="6"/>
  <c r="U53" i="6" s="1"/>
  <c r="T94" i="6"/>
  <c r="T23" i="6"/>
  <c r="T53" i="6" s="1"/>
  <c r="S94" i="6"/>
  <c r="R94" i="6"/>
  <c r="R23" i="6"/>
  <c r="R53" i="6" s="1"/>
  <c r="P94" i="6"/>
  <c r="P23" i="6"/>
  <c r="O94" i="6"/>
  <c r="N94" i="6"/>
  <c r="N23" i="6"/>
  <c r="N53" i="6" s="1"/>
  <c r="M23" i="6"/>
  <c r="M53" i="6" s="1"/>
  <c r="L94" i="6"/>
  <c r="L23" i="6"/>
  <c r="L53" i="6" s="1"/>
  <c r="H94" i="4"/>
  <c r="H79" i="4"/>
  <c r="H23" i="4"/>
  <c r="H53" i="4" s="1"/>
  <c r="H94" i="6"/>
  <c r="H79" i="6"/>
  <c r="H23" i="6"/>
  <c r="H53" i="6" s="1"/>
  <c r="I94" i="4"/>
  <c r="I95" i="4" s="1"/>
  <c r="I23" i="4"/>
  <c r="I53" i="4" s="1"/>
  <c r="I79" i="6"/>
  <c r="I23" i="6"/>
  <c r="I53" i="6" s="1"/>
  <c r="Z88" i="4"/>
  <c r="E88" i="5" s="1"/>
  <c r="H88" i="5" s="1"/>
  <c r="J88" i="5" s="1"/>
  <c r="L41" i="1" s="1"/>
  <c r="K79" i="4"/>
  <c r="K95" i="4" s="1"/>
  <c r="K23" i="4"/>
  <c r="K94" i="6"/>
  <c r="K79" i="6"/>
  <c r="G9" i="1"/>
  <c r="F79" i="4"/>
  <c r="F95" i="4" s="1"/>
  <c r="F23" i="4"/>
  <c r="F53" i="4" s="1"/>
  <c r="F94" i="6"/>
  <c r="F79" i="6"/>
  <c r="F23" i="6"/>
  <c r="F53" i="6" s="1"/>
  <c r="U94" i="4"/>
  <c r="U95" i="4" s="1"/>
  <c r="Z85" i="4"/>
  <c r="E85" i="5" s="1"/>
  <c r="H85" i="5" s="1"/>
  <c r="J85" i="5" s="1"/>
  <c r="L38" i="1" s="1"/>
  <c r="S95" i="4"/>
  <c r="O95" i="4"/>
  <c r="N95" i="4"/>
  <c r="P79" i="4"/>
  <c r="P95" i="4" s="1"/>
  <c r="L79" i="4"/>
  <c r="L95" i="4" s="1"/>
  <c r="M79" i="4"/>
  <c r="V79" i="4"/>
  <c r="V95" i="4" s="1"/>
  <c r="R79" i="4"/>
  <c r="R95" i="4" s="1"/>
  <c r="Q79" i="4"/>
  <c r="Q95" i="4" s="1"/>
  <c r="V23" i="4"/>
  <c r="U23" i="4"/>
  <c r="U53" i="4" s="1"/>
  <c r="P23" i="4"/>
  <c r="P53" i="4" s="1"/>
  <c r="O23" i="4"/>
  <c r="O53" i="4" s="1"/>
  <c r="M23" i="4"/>
  <c r="M53" i="4" s="1"/>
  <c r="S23" i="4"/>
  <c r="S53" i="4" s="1"/>
  <c r="R23" i="4"/>
  <c r="R53" i="4" s="1"/>
  <c r="Q23" i="4"/>
  <c r="Q53" i="4" s="1"/>
  <c r="N23" i="4"/>
  <c r="N53" i="4" s="1"/>
  <c r="L23" i="4"/>
  <c r="L53" i="4" s="1"/>
  <c r="V79" i="6"/>
  <c r="S79" i="6"/>
  <c r="P79" i="6"/>
  <c r="P95" i="6" s="1"/>
  <c r="L79" i="6"/>
  <c r="T79" i="6"/>
  <c r="N79" i="6"/>
  <c r="R79" i="6"/>
  <c r="O79" i="6"/>
  <c r="U79" i="6"/>
  <c r="U95" i="6" s="1"/>
  <c r="Q79" i="6"/>
  <c r="Q95" i="6" s="1"/>
  <c r="M79" i="6"/>
  <c r="M95" i="6" s="1"/>
  <c r="O23" i="6"/>
  <c r="P53" i="6"/>
  <c r="S23" i="6"/>
  <c r="S53" i="6" s="1"/>
  <c r="Q23" i="6"/>
  <c r="Q53" i="6" s="1"/>
  <c r="O53" i="6"/>
  <c r="J94" i="6"/>
  <c r="J95" i="6" s="1"/>
  <c r="J23" i="6"/>
  <c r="Z69" i="4"/>
  <c r="E69" i="5" s="1"/>
  <c r="H69" i="5" s="1"/>
  <c r="J69" i="5" s="1"/>
  <c r="L22" i="1" s="1"/>
  <c r="G79" i="4"/>
  <c r="G95" i="4" s="1"/>
  <c r="Z29" i="4"/>
  <c r="E29" i="5" s="1"/>
  <c r="H29" i="5" s="1"/>
  <c r="J29" i="5" s="1"/>
  <c r="E29" i="1" s="1"/>
  <c r="G23" i="4"/>
  <c r="G53" i="4" s="1"/>
  <c r="Z8" i="4"/>
  <c r="E8" i="5" s="1"/>
  <c r="H8" i="5" s="1"/>
  <c r="J8" i="5" s="1"/>
  <c r="E8" i="1" s="1"/>
  <c r="G94" i="6"/>
  <c r="M38" i="1"/>
  <c r="G79" i="6"/>
  <c r="M22" i="1"/>
  <c r="F29" i="1"/>
  <c r="G53" i="6"/>
  <c r="F24" i="1"/>
  <c r="G10" i="1"/>
  <c r="F8" i="1"/>
  <c r="J94" i="4"/>
  <c r="Z81" i="4"/>
  <c r="E81" i="5" s="1"/>
  <c r="H81" i="5" s="1"/>
  <c r="J81" i="5" s="1"/>
  <c r="L34" i="1" s="1"/>
  <c r="J79" i="4"/>
  <c r="Z55" i="4"/>
  <c r="E55" i="5" s="1"/>
  <c r="H55" i="5" s="1"/>
  <c r="J55" i="5" s="1"/>
  <c r="L8" i="1" s="1"/>
  <c r="J23" i="4"/>
  <c r="Z24" i="4"/>
  <c r="N39" i="1"/>
  <c r="I95" i="6"/>
  <c r="E79" i="6"/>
  <c r="F79" i="5"/>
  <c r="F23" i="5"/>
  <c r="I79" i="5"/>
  <c r="I53" i="5"/>
  <c r="G94" i="5"/>
  <c r="F94" i="5"/>
  <c r="V53" i="4"/>
  <c r="K53" i="4"/>
  <c r="AA94" i="6" l="1"/>
  <c r="AA79" i="6"/>
  <c r="AA23" i="6"/>
  <c r="F23" i="1" s="1"/>
  <c r="M95" i="4"/>
  <c r="K53" i="6"/>
  <c r="Y95" i="6"/>
  <c r="Y95" i="4"/>
  <c r="E24" i="5"/>
  <c r="H24" i="5" s="1"/>
  <c r="J24" i="5" s="1"/>
  <c r="E24" i="1" s="1"/>
  <c r="X95" i="6"/>
  <c r="W95" i="6"/>
  <c r="E95" i="4"/>
  <c r="V95" i="6"/>
  <c r="T95" i="6"/>
  <c r="S95" i="6"/>
  <c r="R95" i="6"/>
  <c r="O95" i="6"/>
  <c r="N95" i="6"/>
  <c r="L95" i="6"/>
  <c r="H95" i="4"/>
  <c r="H95" i="6"/>
  <c r="K95" i="6"/>
  <c r="F95" i="6"/>
  <c r="Z94" i="4"/>
  <c r="E94" i="5" s="1"/>
  <c r="H94" i="5" s="1"/>
  <c r="J94" i="5" s="1"/>
  <c r="L47" i="1" s="1"/>
  <c r="Z79" i="4"/>
  <c r="E79" i="5" s="1"/>
  <c r="H79" i="5" s="1"/>
  <c r="J79" i="5" s="1"/>
  <c r="L32" i="1" s="1"/>
  <c r="Z23" i="4"/>
  <c r="E23" i="5" s="1"/>
  <c r="H23" i="5" s="1"/>
  <c r="J23" i="5" s="1"/>
  <c r="E23" i="1" s="1"/>
  <c r="M47" i="1"/>
  <c r="J53" i="6"/>
  <c r="G95" i="6"/>
  <c r="J95" i="4"/>
  <c r="J53" i="4"/>
  <c r="Z53" i="4" s="1"/>
  <c r="E95" i="6"/>
  <c r="M32" i="1"/>
  <c r="F95" i="5"/>
  <c r="F53" i="5"/>
  <c r="I95" i="5"/>
  <c r="G95" i="5"/>
  <c r="AA53" i="6" l="1"/>
  <c r="AA95" i="6"/>
  <c r="Z95" i="4"/>
  <c r="E95" i="5" s="1"/>
  <c r="H95" i="5" s="1"/>
  <c r="J95" i="5" s="1"/>
  <c r="L51" i="1" s="1"/>
  <c r="E53" i="5"/>
  <c r="H53" i="5" s="1"/>
  <c r="J53" i="5" s="1"/>
  <c r="F51" i="1"/>
  <c r="M51" i="1"/>
  <c r="E51" i="1" l="1"/>
  <c r="J97" i="5"/>
  <c r="Z97" i="4"/>
  <c r="AA97" i="6"/>
  <c r="G51" i="1"/>
  <c r="N51" i="1"/>
  <c r="G13" i="1"/>
  <c r="N47" i="1"/>
  <c r="N44" i="1"/>
  <c r="N41" i="1"/>
  <c r="N42" i="1"/>
  <c r="N43" i="1"/>
  <c r="N45" i="1"/>
  <c r="N46" i="1"/>
  <c r="N40" i="1"/>
  <c r="N8" i="1"/>
  <c r="N29" i="1"/>
  <c r="N9" i="1"/>
  <c r="N10" i="1"/>
  <c r="N11" i="1"/>
  <c r="N12" i="1"/>
  <c r="N14" i="1"/>
  <c r="N15" i="1"/>
  <c r="N16" i="1"/>
  <c r="N17" i="1"/>
  <c r="N18" i="1"/>
  <c r="N19" i="1"/>
  <c r="N20" i="1"/>
  <c r="N21" i="1"/>
  <c r="N23" i="1"/>
  <c r="N24" i="1"/>
  <c r="N27" i="1"/>
  <c r="N28" i="1"/>
  <c r="N30" i="1"/>
  <c r="N31" i="1"/>
  <c r="N32" i="1"/>
  <c r="N34" i="1"/>
  <c r="N35" i="1"/>
  <c r="N36" i="1"/>
  <c r="N37" i="1"/>
  <c r="G11" i="1"/>
  <c r="G14" i="1"/>
  <c r="G15" i="1"/>
  <c r="G16" i="1"/>
  <c r="G17" i="1"/>
  <c r="G18" i="1"/>
  <c r="G19" i="1"/>
  <c r="G22" i="1"/>
  <c r="G23" i="1"/>
  <c r="G25" i="1"/>
  <c r="G26" i="1"/>
  <c r="G30" i="1"/>
  <c r="G31" i="1"/>
  <c r="G32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N26" i="1" l="1"/>
  <c r="N25" i="1"/>
  <c r="N22" i="1"/>
  <c r="N13" i="1"/>
  <c r="G12" i="1"/>
  <c r="G29" i="1"/>
  <c r="G24" i="1"/>
  <c r="G33" i="1"/>
  <c r="N38" i="1" l="1"/>
  <c r="G8" i="1"/>
</calcChain>
</file>

<file path=xl/sharedStrings.xml><?xml version="1.0" encoding="utf-8"?>
<sst xmlns="http://schemas.openxmlformats.org/spreadsheetml/2006/main" count="425" uniqueCount="132">
  <si>
    <t>現金預金</t>
    <rPh sb="0" eb="2">
      <t>ゲンキン</t>
    </rPh>
    <rPh sb="2" eb="4">
      <t>ヨキン</t>
    </rPh>
    <phoneticPr fontId="2"/>
  </si>
  <si>
    <t>事業未収金</t>
    <rPh sb="0" eb="2">
      <t>ジギョウ</t>
    </rPh>
    <rPh sb="2" eb="5">
      <t>ミシュウキン</t>
    </rPh>
    <phoneticPr fontId="2"/>
  </si>
  <si>
    <t>未収金</t>
    <rPh sb="0" eb="3">
      <t>ミシュウキン</t>
    </rPh>
    <phoneticPr fontId="2"/>
  </si>
  <si>
    <t>未収収益</t>
    <rPh sb="0" eb="2">
      <t>ミシュウ</t>
    </rPh>
    <rPh sb="2" eb="4">
      <t>シュウエキ</t>
    </rPh>
    <phoneticPr fontId="2"/>
  </si>
  <si>
    <t>立替金</t>
    <rPh sb="0" eb="2">
      <t>タテカエ</t>
    </rPh>
    <rPh sb="2" eb="3">
      <t>キン</t>
    </rPh>
    <phoneticPr fontId="2"/>
  </si>
  <si>
    <t>前払金</t>
    <rPh sb="0" eb="2">
      <t>マエバラ</t>
    </rPh>
    <rPh sb="2" eb="3">
      <t>キン</t>
    </rPh>
    <phoneticPr fontId="2"/>
  </si>
  <si>
    <t>前払費用</t>
    <rPh sb="0" eb="2">
      <t>マエバラ</t>
    </rPh>
    <rPh sb="2" eb="3">
      <t>ヒ</t>
    </rPh>
    <rPh sb="3" eb="4">
      <t>ヨウ</t>
    </rPh>
    <phoneticPr fontId="2"/>
  </si>
  <si>
    <t>仮払金</t>
    <rPh sb="0" eb="2">
      <t>カリバラ</t>
    </rPh>
    <rPh sb="2" eb="3">
      <t>キン</t>
    </rPh>
    <phoneticPr fontId="2"/>
  </si>
  <si>
    <t>基本財産</t>
    <rPh sb="0" eb="2">
      <t>キホン</t>
    </rPh>
    <rPh sb="2" eb="4">
      <t>ザイサン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</si>
  <si>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</si>
  <si>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</si>
  <si>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建物付属設備</t>
    <rPh sb="0" eb="2">
      <t>タテモノ</t>
    </rPh>
    <rPh sb="2" eb="4">
      <t>フゾク</t>
    </rPh>
    <rPh sb="4" eb="6">
      <t>セツビ</t>
    </rPh>
    <phoneticPr fontId="2"/>
  </si>
  <si>
    <t>その他の固定資産</t>
    <rPh sb="2" eb="3">
      <t>タ</t>
    </rPh>
    <rPh sb="4" eb="6">
      <t>コテイ</t>
    </rPh>
    <rPh sb="6" eb="8">
      <t>シサン</t>
    </rPh>
    <phoneticPr fontId="2"/>
  </si>
  <si>
    <t>構築物</t>
    <rPh sb="0" eb="3">
      <t>コウチクブツ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</si>
  <si>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</si>
  <si>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医療機器</t>
    <rPh sb="0" eb="2">
      <t>イリョウ</t>
    </rPh>
    <rPh sb="2" eb="4">
      <t>キキ</t>
    </rPh>
    <phoneticPr fontId="2"/>
  </si>
  <si>
    <t>車輛運搬具</t>
    <rPh sb="0" eb="2">
      <t>シャリョウ</t>
    </rPh>
    <rPh sb="2" eb="4">
      <t>ウンパン</t>
    </rPh>
    <rPh sb="4" eb="5">
      <t>グ</t>
    </rPh>
    <phoneticPr fontId="2"/>
  </si>
  <si>
    <t>器具及び備品</t>
    <rPh sb="0" eb="2">
      <t>キグ</t>
    </rPh>
    <rPh sb="2" eb="3">
      <t>オヨ</t>
    </rPh>
    <rPh sb="4" eb="6">
      <t>ビヒン</t>
    </rPh>
    <phoneticPr fontId="2"/>
  </si>
  <si>
    <t>建設仮勘定</t>
    <rPh sb="0" eb="2">
      <t>ケンセツ</t>
    </rPh>
    <rPh sb="2" eb="3">
      <t>カリ</t>
    </rPh>
    <rPh sb="3" eb="5">
      <t>カンジョウ</t>
    </rPh>
    <phoneticPr fontId="2"/>
  </si>
  <si>
    <t>有形リース資産</t>
    <rPh sb="0" eb="2">
      <t>ユウケイ</t>
    </rPh>
    <rPh sb="5" eb="7">
      <t>シサン</t>
    </rPh>
    <phoneticPr fontId="2"/>
  </si>
  <si>
    <t>ソフトウェア</t>
  </si>
  <si>
    <t>退職給付引当資産</t>
    <rPh sb="0" eb="2">
      <t>タイショク</t>
    </rPh>
    <rPh sb="2" eb="4">
      <t>キュウフ</t>
    </rPh>
    <rPh sb="4" eb="6">
      <t>ヒキアテ</t>
    </rPh>
    <rPh sb="6" eb="7">
      <t>シ</t>
    </rPh>
    <rPh sb="7" eb="8">
      <t>サン</t>
    </rPh>
    <phoneticPr fontId="2"/>
  </si>
  <si>
    <t>人件費積立資産</t>
    <rPh sb="0" eb="3">
      <t>ジンケンヒ</t>
    </rPh>
    <rPh sb="3" eb="5">
      <t>ツミタテ</t>
    </rPh>
    <rPh sb="5" eb="7">
      <t>シサン</t>
    </rPh>
    <phoneticPr fontId="2"/>
  </si>
  <si>
    <t>修繕費積立資産</t>
    <rPh sb="0" eb="3">
      <t>シュウゼンヒ</t>
    </rPh>
    <rPh sb="3" eb="5">
      <t>ツミタテ</t>
    </rPh>
    <rPh sb="5" eb="7">
      <t>シサン</t>
    </rPh>
    <phoneticPr fontId="2"/>
  </si>
  <si>
    <t>備品購入積立資産</t>
    <rPh sb="0" eb="2">
      <t>ビヒン</t>
    </rPh>
    <rPh sb="2" eb="4">
      <t>コウニュウ</t>
    </rPh>
    <rPh sb="4" eb="6">
      <t>ツミタテ</t>
    </rPh>
    <rPh sb="6" eb="8">
      <t>シサン</t>
    </rPh>
    <phoneticPr fontId="2"/>
  </si>
  <si>
    <t>施設整備積立資産</t>
    <rPh sb="0" eb="2">
      <t>シセツ</t>
    </rPh>
    <rPh sb="2" eb="4">
      <t>セイビ</t>
    </rPh>
    <rPh sb="4" eb="6">
      <t>ツミタテ</t>
    </rPh>
    <rPh sb="6" eb="8">
      <t>シサン</t>
    </rPh>
    <phoneticPr fontId="2"/>
  </si>
  <si>
    <t>長期前払費用</t>
    <rPh sb="0" eb="2">
      <t>チョウキ</t>
    </rPh>
    <rPh sb="2" eb="4">
      <t>マエバラ</t>
    </rPh>
    <rPh sb="4" eb="6">
      <t>ヒヨウ</t>
    </rPh>
    <phoneticPr fontId="2"/>
  </si>
  <si>
    <t>資産の部</t>
    <rPh sb="0" eb="2">
      <t>シサン</t>
    </rPh>
    <rPh sb="3" eb="4">
      <t>ブ</t>
    </rPh>
    <phoneticPr fontId="2"/>
  </si>
  <si>
    <t>勘定科目</t>
    <rPh sb="0" eb="2">
      <t>カンジョウ</t>
    </rPh>
    <rPh sb="2" eb="4">
      <t>カモク</t>
    </rPh>
    <phoneticPr fontId="2"/>
  </si>
  <si>
    <t>当年度末</t>
    <rPh sb="0" eb="1">
      <t>トウ</t>
    </rPh>
    <rPh sb="1" eb="3">
      <t>ネンド</t>
    </rPh>
    <rPh sb="3" eb="4">
      <t>マツ</t>
    </rPh>
    <phoneticPr fontId="2"/>
  </si>
  <si>
    <t>前年度末</t>
    <rPh sb="0" eb="3">
      <t>ゼンネンド</t>
    </rPh>
    <rPh sb="3" eb="4">
      <t>マツ</t>
    </rPh>
    <phoneticPr fontId="2"/>
  </si>
  <si>
    <t>増減</t>
    <rPh sb="0" eb="2">
      <t>ゾウゲン</t>
    </rPh>
    <phoneticPr fontId="2"/>
  </si>
  <si>
    <t>流動資産</t>
    <rPh sb="0" eb="2">
      <t>リュウドウ</t>
    </rPh>
    <rPh sb="2" eb="4">
      <t>シサン</t>
    </rPh>
    <phoneticPr fontId="2"/>
  </si>
  <si>
    <t>固定資産</t>
    <rPh sb="0" eb="2">
      <t>コテイ</t>
    </rPh>
    <rPh sb="2" eb="4">
      <t>シサン</t>
    </rPh>
    <phoneticPr fontId="2"/>
  </si>
  <si>
    <t>短期運営資金借入金</t>
    <rPh sb="0" eb="2">
      <t>タンキ</t>
    </rPh>
    <rPh sb="2" eb="4">
      <t>ウンエイ</t>
    </rPh>
    <rPh sb="4" eb="6">
      <t>シキン</t>
    </rPh>
    <rPh sb="6" eb="8">
      <t>カリイレ</t>
    </rPh>
    <rPh sb="8" eb="9">
      <t>キン</t>
    </rPh>
    <phoneticPr fontId="2"/>
  </si>
  <si>
    <t>事業未払金</t>
    <rPh sb="0" eb="2">
      <t>ジギョウ</t>
    </rPh>
    <rPh sb="2" eb="4">
      <t>ミハラ</t>
    </rPh>
    <rPh sb="4" eb="5">
      <t>キン</t>
    </rPh>
    <phoneticPr fontId="2"/>
  </si>
  <si>
    <t>その他の未払金</t>
    <rPh sb="2" eb="3">
      <t>タ</t>
    </rPh>
    <rPh sb="4" eb="6">
      <t>ミハラ</t>
    </rPh>
    <rPh sb="6" eb="7">
      <t>キン</t>
    </rPh>
    <phoneticPr fontId="2"/>
  </si>
  <si>
    <t>未払費用</t>
    <rPh sb="0" eb="2">
      <t>ミハラ</t>
    </rPh>
    <rPh sb="2" eb="4">
      <t>ヒヨウ</t>
    </rPh>
    <phoneticPr fontId="2"/>
  </si>
  <si>
    <t>預り金</t>
    <rPh sb="0" eb="1">
      <t>アズ</t>
    </rPh>
    <rPh sb="2" eb="3">
      <t>キン</t>
    </rPh>
    <phoneticPr fontId="2"/>
  </si>
  <si>
    <t>前受金</t>
    <rPh sb="0" eb="2">
      <t>マエウ</t>
    </rPh>
    <rPh sb="2" eb="3">
      <t>キン</t>
    </rPh>
    <phoneticPr fontId="2"/>
  </si>
  <si>
    <t>前受収益</t>
    <rPh sb="0" eb="2">
      <t>マエウ</t>
    </rPh>
    <rPh sb="2" eb="4">
      <t>シュウエキ</t>
    </rPh>
    <phoneticPr fontId="2"/>
  </si>
  <si>
    <t>仮受金</t>
    <rPh sb="0" eb="2">
      <t>カリウケ</t>
    </rPh>
    <rPh sb="2" eb="3">
      <t>キン</t>
    </rPh>
    <phoneticPr fontId="2"/>
  </si>
  <si>
    <t>賞与引当金</t>
    <rPh sb="0" eb="2">
      <t>ショウヨ</t>
    </rPh>
    <rPh sb="2" eb="4">
      <t>ヒキアテ</t>
    </rPh>
    <rPh sb="4" eb="5">
      <t>キン</t>
    </rPh>
    <phoneticPr fontId="2"/>
  </si>
  <si>
    <t>未払法人税等</t>
    <rPh sb="0" eb="2">
      <t>ミハラ</t>
    </rPh>
    <rPh sb="2" eb="5">
      <t>ホウジンゼイ</t>
    </rPh>
    <rPh sb="5" eb="6">
      <t>トウ</t>
    </rPh>
    <phoneticPr fontId="2"/>
  </si>
  <si>
    <t>繰延税金負債</t>
    <rPh sb="0" eb="2">
      <t>クリノベ</t>
    </rPh>
    <rPh sb="2" eb="4">
      <t>ゼイキン</t>
    </rPh>
    <rPh sb="4" eb="6">
      <t>フサイ</t>
    </rPh>
    <phoneticPr fontId="2"/>
  </si>
  <si>
    <t>その他の流動負債</t>
    <rPh sb="2" eb="3">
      <t>タ</t>
    </rPh>
    <rPh sb="4" eb="6">
      <t>リュウドウ</t>
    </rPh>
    <rPh sb="6" eb="8">
      <t>フサイ</t>
    </rPh>
    <phoneticPr fontId="2"/>
  </si>
  <si>
    <t>買掛金</t>
    <rPh sb="0" eb="3">
      <t>カイカケキン</t>
    </rPh>
    <phoneticPr fontId="2"/>
  </si>
  <si>
    <t>設備資金借入金</t>
    <rPh sb="0" eb="2">
      <t>セツビ</t>
    </rPh>
    <rPh sb="2" eb="4">
      <t>シキン</t>
    </rPh>
    <rPh sb="4" eb="6">
      <t>カリイレ</t>
    </rPh>
    <rPh sb="6" eb="7">
      <t>キン</t>
    </rPh>
    <phoneticPr fontId="2"/>
  </si>
  <si>
    <t>長期運営資金借入金</t>
    <rPh sb="0" eb="2">
      <t>チョウキ</t>
    </rPh>
    <rPh sb="2" eb="4">
      <t>ウンエイ</t>
    </rPh>
    <rPh sb="4" eb="6">
      <t>シキン</t>
    </rPh>
    <rPh sb="6" eb="8">
      <t>カリイレ</t>
    </rPh>
    <rPh sb="8" eb="9">
      <t>キン</t>
    </rPh>
    <phoneticPr fontId="2"/>
  </si>
  <si>
    <t>リース債務</t>
    <rPh sb="3" eb="5">
      <t>サイム</t>
    </rPh>
    <phoneticPr fontId="2"/>
  </si>
  <si>
    <t>事業区分間長期借入金</t>
    <rPh sb="0" eb="2">
      <t>ジギョウ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phoneticPr fontId="2"/>
  </si>
  <si>
    <t>拠点区分間長期借入金</t>
    <rPh sb="0" eb="2">
      <t>キョテン</t>
    </rPh>
    <rPh sb="2" eb="4">
      <t>クブン</t>
    </rPh>
    <rPh sb="4" eb="5">
      <t>カン</t>
    </rPh>
    <rPh sb="5" eb="7">
      <t>チョウキ</t>
    </rPh>
    <rPh sb="7" eb="9">
      <t>カリイレ</t>
    </rPh>
    <rPh sb="9" eb="10">
      <t>キン</t>
    </rPh>
    <phoneticPr fontId="2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</si>
  <si>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2"/>
  </si>
  <si>
    <t>長期未払金</t>
    <rPh sb="0" eb="2">
      <t>チョウキ</t>
    </rPh>
    <rPh sb="2" eb="4">
      <t>ミハラ</t>
    </rPh>
    <rPh sb="4" eb="5">
      <t>キン</t>
    </rPh>
    <phoneticPr fontId="2"/>
  </si>
  <si>
    <t>長期預り金</t>
    <rPh sb="0" eb="2">
      <t>チョウキ</t>
    </rPh>
    <rPh sb="2" eb="3">
      <t>アズカ</t>
    </rPh>
    <rPh sb="4" eb="5">
      <t>キン</t>
    </rPh>
    <phoneticPr fontId="2"/>
  </si>
  <si>
    <t>その他の固定負債</t>
    <rPh sb="2" eb="3">
      <t>タ</t>
    </rPh>
    <rPh sb="4" eb="6">
      <t>コテイ</t>
    </rPh>
    <rPh sb="6" eb="8">
      <t>フサイ</t>
    </rPh>
    <phoneticPr fontId="2"/>
  </si>
  <si>
    <t>負債の部</t>
    <rPh sb="0" eb="2">
      <t>フサイ</t>
    </rPh>
    <rPh sb="3" eb="4">
      <t>ブ</t>
    </rPh>
    <phoneticPr fontId="2"/>
  </si>
  <si>
    <t>流動負債</t>
    <rPh sb="0" eb="2">
      <t>リュウドウ</t>
    </rPh>
    <rPh sb="2" eb="4">
      <t>フサイ</t>
    </rPh>
    <phoneticPr fontId="2"/>
  </si>
  <si>
    <t>固定負債</t>
    <rPh sb="0" eb="2">
      <t>コテイ</t>
    </rPh>
    <rPh sb="2" eb="4">
      <t>フサイ</t>
    </rPh>
    <phoneticPr fontId="2"/>
  </si>
  <si>
    <t>資産の部合計</t>
    <rPh sb="0" eb="2">
      <t>シサン</t>
    </rPh>
    <rPh sb="3" eb="4">
      <t>ブ</t>
    </rPh>
    <rPh sb="4" eb="6">
      <t>ゴウケイ</t>
    </rPh>
    <phoneticPr fontId="2"/>
  </si>
  <si>
    <t>負債の部合計</t>
    <rPh sb="0" eb="2">
      <t>フサイ</t>
    </rPh>
    <rPh sb="3" eb="4">
      <t>ブ</t>
    </rPh>
    <rPh sb="4" eb="6">
      <t>ゴウケイ</t>
    </rPh>
    <phoneticPr fontId="2"/>
  </si>
  <si>
    <t>純資産の部</t>
    <rPh sb="0" eb="3">
      <t>ジュンシサン</t>
    </rPh>
    <rPh sb="4" eb="5">
      <t>ブ</t>
    </rPh>
    <phoneticPr fontId="2"/>
  </si>
  <si>
    <t>基本金</t>
    <rPh sb="0" eb="2">
      <t>キホン</t>
    </rPh>
    <rPh sb="2" eb="3">
      <t>キン</t>
    </rPh>
    <phoneticPr fontId="2"/>
  </si>
  <si>
    <t>第一号基本金</t>
    <rPh sb="0" eb="1">
      <t>ダイ</t>
    </rPh>
    <rPh sb="1" eb="3">
      <t>イチゴウ</t>
    </rPh>
    <rPh sb="3" eb="5">
      <t>キホン</t>
    </rPh>
    <rPh sb="5" eb="6">
      <t>キン</t>
    </rPh>
    <phoneticPr fontId="2"/>
  </si>
  <si>
    <t>第二号基本金</t>
    <rPh sb="0" eb="3">
      <t>ダイニゴウ</t>
    </rPh>
    <rPh sb="3" eb="5">
      <t>キホン</t>
    </rPh>
    <rPh sb="5" eb="6">
      <t>キン</t>
    </rPh>
    <phoneticPr fontId="2"/>
  </si>
  <si>
    <t>第三号基本金</t>
    <rPh sb="0" eb="1">
      <t>ダイ</t>
    </rPh>
    <rPh sb="1" eb="3">
      <t>サンゴウ</t>
    </rPh>
    <rPh sb="3" eb="5">
      <t>キホン</t>
    </rPh>
    <rPh sb="5" eb="6">
      <t>キン</t>
    </rPh>
    <phoneticPr fontId="2"/>
  </si>
  <si>
    <t>国庫補助金等特別積立金</t>
    <rPh sb="0" eb="2">
      <t>コッコ</t>
    </rPh>
    <rPh sb="2" eb="6">
      <t>ホジョキントウ</t>
    </rPh>
    <rPh sb="6" eb="8">
      <t>トクベツ</t>
    </rPh>
    <rPh sb="8" eb="10">
      <t>ツミタテ</t>
    </rPh>
    <rPh sb="10" eb="11">
      <t>キン</t>
    </rPh>
    <phoneticPr fontId="2"/>
  </si>
  <si>
    <t>施設整備費補助積立金</t>
    <rPh sb="0" eb="2">
      <t>シセツ</t>
    </rPh>
    <rPh sb="2" eb="5">
      <t>セイビヒ</t>
    </rPh>
    <rPh sb="5" eb="7">
      <t>ホジョ</t>
    </rPh>
    <rPh sb="7" eb="9">
      <t>ツミタテ</t>
    </rPh>
    <rPh sb="9" eb="10">
      <t>キン</t>
    </rPh>
    <phoneticPr fontId="2"/>
  </si>
  <si>
    <t>借入元金償還補助積立金</t>
    <rPh sb="0" eb="2">
      <t>カリイレ</t>
    </rPh>
    <rPh sb="2" eb="4">
      <t>ガンキン</t>
    </rPh>
    <rPh sb="4" eb="6">
      <t>ショウカン</t>
    </rPh>
    <rPh sb="6" eb="8">
      <t>ホジョ</t>
    </rPh>
    <rPh sb="8" eb="10">
      <t>ツミタテ</t>
    </rPh>
    <rPh sb="10" eb="11">
      <t>キン</t>
    </rPh>
    <phoneticPr fontId="2"/>
  </si>
  <si>
    <t>その他の積立金</t>
    <rPh sb="2" eb="3">
      <t>タ</t>
    </rPh>
    <rPh sb="4" eb="6">
      <t>ツミタテ</t>
    </rPh>
    <rPh sb="6" eb="7">
      <t>キン</t>
    </rPh>
    <phoneticPr fontId="2"/>
  </si>
  <si>
    <t>人件費積立金</t>
    <rPh sb="0" eb="3">
      <t>ジンケンヒ</t>
    </rPh>
    <rPh sb="3" eb="5">
      <t>ツミタテ</t>
    </rPh>
    <rPh sb="5" eb="6">
      <t>キン</t>
    </rPh>
    <phoneticPr fontId="2"/>
  </si>
  <si>
    <t>修繕費積立金</t>
    <rPh sb="0" eb="3">
      <t>シュウゼンヒ</t>
    </rPh>
    <rPh sb="3" eb="5">
      <t>ツミタテ</t>
    </rPh>
    <rPh sb="5" eb="6">
      <t>キン</t>
    </rPh>
    <phoneticPr fontId="2"/>
  </si>
  <si>
    <t>備品購入積立金</t>
    <rPh sb="0" eb="2">
      <t>ビヒン</t>
    </rPh>
    <rPh sb="2" eb="4">
      <t>コウニュウ</t>
    </rPh>
    <rPh sb="4" eb="6">
      <t>ツミタテ</t>
    </rPh>
    <rPh sb="6" eb="7">
      <t>キン</t>
    </rPh>
    <phoneticPr fontId="2"/>
  </si>
  <si>
    <t>施設整備積立金</t>
    <rPh sb="0" eb="2">
      <t>シセツ</t>
    </rPh>
    <rPh sb="2" eb="4">
      <t>セイビ</t>
    </rPh>
    <rPh sb="4" eb="6">
      <t>ツミタテ</t>
    </rPh>
    <rPh sb="6" eb="7">
      <t>キン</t>
    </rPh>
    <phoneticPr fontId="2"/>
  </si>
  <si>
    <t>次期繰越活動収支差額</t>
    <rPh sb="0" eb="2">
      <t>ジキ</t>
    </rPh>
    <rPh sb="2" eb="4">
      <t>クリコシ</t>
    </rPh>
    <rPh sb="4" eb="6">
      <t>カツドウ</t>
    </rPh>
    <rPh sb="6" eb="8">
      <t>シュウシ</t>
    </rPh>
    <rPh sb="8" eb="10">
      <t>サガク</t>
    </rPh>
    <phoneticPr fontId="2"/>
  </si>
  <si>
    <t>純資産の部合計</t>
    <rPh sb="0" eb="3">
      <t>ジュンシサン</t>
    </rPh>
    <rPh sb="4" eb="5">
      <t>ブ</t>
    </rPh>
    <rPh sb="5" eb="7">
      <t>ゴウケイ</t>
    </rPh>
    <phoneticPr fontId="2"/>
  </si>
  <si>
    <t>負債及び純資産の部合計</t>
    <rPh sb="0" eb="2">
      <t>フサイ</t>
    </rPh>
    <rPh sb="2" eb="3">
      <t>オヨ</t>
    </rPh>
    <rPh sb="4" eb="7">
      <t>ジュンシサン</t>
    </rPh>
    <rPh sb="8" eb="9">
      <t>ブ</t>
    </rPh>
    <rPh sb="9" eb="11">
      <t>ゴウケイ</t>
    </rPh>
    <phoneticPr fontId="2"/>
  </si>
  <si>
    <t>社会福祉法人　函館共愛会</t>
    <rPh sb="0" eb="2">
      <t>シャカイ</t>
    </rPh>
    <rPh sb="2" eb="4">
      <t>フクシ</t>
    </rPh>
    <rPh sb="4" eb="6">
      <t>ホウジン</t>
    </rPh>
    <rPh sb="7" eb="9">
      <t>ハコダテ</t>
    </rPh>
    <rPh sb="9" eb="11">
      <t>キョウアイ</t>
    </rPh>
    <rPh sb="11" eb="12">
      <t>カイ</t>
    </rPh>
    <phoneticPr fontId="2"/>
  </si>
  <si>
    <t>平成27年3月31日現在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"/>
  </si>
  <si>
    <t>第3号の1様式</t>
    <rPh sb="0" eb="1">
      <t>ダイ</t>
    </rPh>
    <rPh sb="2" eb="3">
      <t>ゴウ</t>
    </rPh>
    <rPh sb="5" eb="7">
      <t>ヨウシキ</t>
    </rPh>
    <phoneticPr fontId="2"/>
  </si>
  <si>
    <t>本部</t>
    <rPh sb="0" eb="2">
      <t>ホンブ</t>
    </rPh>
    <phoneticPr fontId="2"/>
  </si>
  <si>
    <t>愛泉寮</t>
    <rPh sb="0" eb="1">
      <t>アイ</t>
    </rPh>
    <rPh sb="1" eb="2">
      <t>イズミ</t>
    </rPh>
    <rPh sb="2" eb="3">
      <t>リョウ</t>
    </rPh>
    <phoneticPr fontId="2"/>
  </si>
  <si>
    <t>みなみかやべ荘</t>
    <rPh sb="6" eb="7">
      <t>ソウ</t>
    </rPh>
    <phoneticPr fontId="2"/>
  </si>
  <si>
    <t>知内しおさい園</t>
    <rPh sb="0" eb="2">
      <t>シリウチ</t>
    </rPh>
    <rPh sb="6" eb="7">
      <t>エン</t>
    </rPh>
    <phoneticPr fontId="2"/>
  </si>
  <si>
    <t>知内しおさい園ケアハウス</t>
    <rPh sb="0" eb="2">
      <t>シリウチ</t>
    </rPh>
    <rPh sb="6" eb="7">
      <t>エン</t>
    </rPh>
    <phoneticPr fontId="2"/>
  </si>
  <si>
    <t>函館市入舟</t>
    <rPh sb="0" eb="3">
      <t>ハコダテシ</t>
    </rPh>
    <rPh sb="3" eb="4">
      <t>ハイ</t>
    </rPh>
    <rPh sb="4" eb="5">
      <t>フネ</t>
    </rPh>
    <phoneticPr fontId="2"/>
  </si>
  <si>
    <t>まろにえ</t>
    <phoneticPr fontId="2"/>
  </si>
  <si>
    <t>駒止保育園</t>
    <rPh sb="0" eb="1">
      <t>コマ</t>
    </rPh>
    <rPh sb="1" eb="2">
      <t>ドメ</t>
    </rPh>
    <rPh sb="2" eb="5">
      <t>ホイクエン</t>
    </rPh>
    <phoneticPr fontId="2"/>
  </si>
  <si>
    <t>亀田保育園</t>
    <rPh sb="0" eb="2">
      <t>カメダ</t>
    </rPh>
    <rPh sb="2" eb="5">
      <t>ホイクエン</t>
    </rPh>
    <phoneticPr fontId="2"/>
  </si>
  <si>
    <t>高盛保育園</t>
    <rPh sb="0" eb="1">
      <t>タカ</t>
    </rPh>
    <rPh sb="1" eb="2">
      <t>モリ</t>
    </rPh>
    <rPh sb="2" eb="5">
      <t>ホイクエン</t>
    </rPh>
    <phoneticPr fontId="2"/>
  </si>
  <si>
    <t>谷地頭保育園</t>
    <rPh sb="0" eb="3">
      <t>ヤチガシラ</t>
    </rPh>
    <rPh sb="3" eb="6">
      <t>ホイクエン</t>
    </rPh>
    <phoneticPr fontId="2"/>
  </si>
  <si>
    <t>中央保育園</t>
    <rPh sb="0" eb="2">
      <t>チュウオウ</t>
    </rPh>
    <rPh sb="2" eb="5">
      <t>ホイクエン</t>
    </rPh>
    <phoneticPr fontId="2"/>
  </si>
  <si>
    <t>千才保育園</t>
    <rPh sb="0" eb="2">
      <t>センサイ</t>
    </rPh>
    <rPh sb="2" eb="5">
      <t>ホイクエン</t>
    </rPh>
    <phoneticPr fontId="2"/>
  </si>
  <si>
    <t>ゆりかご保育園</t>
    <rPh sb="4" eb="7">
      <t>ホイクエン</t>
    </rPh>
    <phoneticPr fontId="2"/>
  </si>
  <si>
    <t>駒場保育園</t>
    <rPh sb="0" eb="2">
      <t>コマバ</t>
    </rPh>
    <rPh sb="2" eb="5">
      <t>ホイクエン</t>
    </rPh>
    <phoneticPr fontId="2"/>
  </si>
  <si>
    <t>つくし保育園</t>
    <rPh sb="3" eb="6">
      <t>ホイクエン</t>
    </rPh>
    <phoneticPr fontId="2"/>
  </si>
  <si>
    <t>鍛治さくら保育園</t>
    <rPh sb="0" eb="2">
      <t>カジ</t>
    </rPh>
    <rPh sb="5" eb="8">
      <t>ホイクエン</t>
    </rPh>
    <phoneticPr fontId="2"/>
  </si>
  <si>
    <t>赤川保育園</t>
    <rPh sb="0" eb="2">
      <t>アカガワ</t>
    </rPh>
    <rPh sb="2" eb="5">
      <t>ホイクエン</t>
    </rPh>
    <phoneticPr fontId="2"/>
  </si>
  <si>
    <t>共愛会病院</t>
    <rPh sb="0" eb="2">
      <t>キョウアイ</t>
    </rPh>
    <rPh sb="2" eb="3">
      <t>カイ</t>
    </rPh>
    <rPh sb="3" eb="5">
      <t>ビョウイン</t>
    </rPh>
    <phoneticPr fontId="2"/>
  </si>
  <si>
    <t>共愛会病院訪問看護</t>
    <rPh sb="0" eb="2">
      <t>キョウアイ</t>
    </rPh>
    <rPh sb="2" eb="3">
      <t>カイ</t>
    </rPh>
    <rPh sb="3" eb="5">
      <t>ビョウイン</t>
    </rPh>
    <rPh sb="5" eb="7">
      <t>ホウモン</t>
    </rPh>
    <rPh sb="7" eb="9">
      <t>カンゴ</t>
    </rPh>
    <phoneticPr fontId="2"/>
  </si>
  <si>
    <t>共愛会病院定期巡回</t>
    <rPh sb="0" eb="2">
      <t>キョウアイ</t>
    </rPh>
    <rPh sb="2" eb="3">
      <t>カイ</t>
    </rPh>
    <rPh sb="3" eb="5">
      <t>ビョウイン</t>
    </rPh>
    <rPh sb="5" eb="7">
      <t>テイキ</t>
    </rPh>
    <rPh sb="7" eb="9">
      <t>ジュンカイ</t>
    </rPh>
    <phoneticPr fontId="2"/>
  </si>
  <si>
    <t>合計</t>
    <rPh sb="0" eb="2">
      <t>ゴウケイ</t>
    </rPh>
    <phoneticPr fontId="2"/>
  </si>
  <si>
    <t>第3号の3様式</t>
    <rPh sb="0" eb="1">
      <t>ダイ</t>
    </rPh>
    <rPh sb="2" eb="3">
      <t>ゴウ</t>
    </rPh>
    <rPh sb="5" eb="7">
      <t>ヨウシキ</t>
    </rPh>
    <phoneticPr fontId="2"/>
  </si>
  <si>
    <t>社会福祉事業区分　貸借対照表内訳表</t>
    <rPh sb="0" eb="2">
      <t>シャカイ</t>
    </rPh>
    <rPh sb="2" eb="4">
      <t>フクシ</t>
    </rPh>
    <rPh sb="4" eb="6">
      <t>ジギョウ</t>
    </rPh>
    <rPh sb="6" eb="8">
      <t>クブン</t>
    </rPh>
    <rPh sb="9" eb="11">
      <t>タイシャク</t>
    </rPh>
    <rPh sb="11" eb="14">
      <t>タイショウヒョウ</t>
    </rPh>
    <rPh sb="14" eb="16">
      <t>ウチワケ</t>
    </rPh>
    <rPh sb="16" eb="17">
      <t>ヒョウ</t>
    </rPh>
    <phoneticPr fontId="2"/>
  </si>
  <si>
    <t>（単位：円）</t>
    <rPh sb="1" eb="3">
      <t>タンイ</t>
    </rPh>
    <rPh sb="4" eb="5">
      <t>エン</t>
    </rPh>
    <phoneticPr fontId="2"/>
  </si>
  <si>
    <t>第3号の2様式</t>
    <rPh sb="0" eb="1">
      <t>ダイ</t>
    </rPh>
    <rPh sb="2" eb="3">
      <t>ゴウ</t>
    </rPh>
    <rPh sb="5" eb="7">
      <t>ヨウシキ</t>
    </rPh>
    <phoneticPr fontId="2"/>
  </si>
  <si>
    <t>貸借対照表内訳表</t>
    <rPh sb="0" eb="2">
      <t>タイシャク</t>
    </rPh>
    <rPh sb="2" eb="5">
      <t>タイショウヒョウ</t>
    </rPh>
    <rPh sb="5" eb="7">
      <t>ウチワケ</t>
    </rPh>
    <rPh sb="7" eb="8">
      <t>ヒョウ</t>
    </rPh>
    <phoneticPr fontId="2"/>
  </si>
  <si>
    <t>社会福祉法人函館共愛会</t>
    <rPh sb="0" eb="2">
      <t>シャカイ</t>
    </rPh>
    <rPh sb="2" eb="4">
      <t>フクシ</t>
    </rPh>
    <rPh sb="4" eb="6">
      <t>ホウジン</t>
    </rPh>
    <rPh sb="6" eb="8">
      <t>ハコダテ</t>
    </rPh>
    <rPh sb="8" eb="10">
      <t>キョウアイ</t>
    </rPh>
    <rPh sb="10" eb="11">
      <t>カイ</t>
    </rPh>
    <phoneticPr fontId="2"/>
  </si>
  <si>
    <t>社会福祉事業</t>
    <rPh sb="0" eb="2">
      <t>シャカイ</t>
    </rPh>
    <rPh sb="2" eb="4">
      <t>フクシ</t>
    </rPh>
    <rPh sb="4" eb="6">
      <t>ジギョウ</t>
    </rPh>
    <phoneticPr fontId="2"/>
  </si>
  <si>
    <t>公益事業</t>
    <rPh sb="0" eb="2">
      <t>コウエキ</t>
    </rPh>
    <rPh sb="2" eb="4">
      <t>ジギョウ</t>
    </rPh>
    <phoneticPr fontId="2"/>
  </si>
  <si>
    <t>収益事業</t>
    <rPh sb="0" eb="2">
      <t>シュウエキ</t>
    </rPh>
    <rPh sb="2" eb="4">
      <t>ジギョウ</t>
    </rPh>
    <phoneticPr fontId="2"/>
  </si>
  <si>
    <t>内部取引消去</t>
    <rPh sb="0" eb="2">
      <t>ナイブ</t>
    </rPh>
    <rPh sb="2" eb="4">
      <t>トリヒキ</t>
    </rPh>
    <rPh sb="4" eb="6">
      <t>ショウキョ</t>
    </rPh>
    <phoneticPr fontId="2"/>
  </si>
  <si>
    <t>法人合計</t>
    <rPh sb="0" eb="2">
      <t>ホウジン</t>
    </rPh>
    <rPh sb="2" eb="4">
      <t>ゴウケイ</t>
    </rPh>
    <phoneticPr fontId="2"/>
  </si>
  <si>
    <t>貸借対照表</t>
    <rPh sb="0" eb="2">
      <t>タイシャク</t>
    </rPh>
    <rPh sb="2" eb="5">
      <t>タイショウヒョウ</t>
    </rPh>
    <phoneticPr fontId="2"/>
  </si>
  <si>
    <t>前年度</t>
    <rPh sb="0" eb="2">
      <t>ゼンネン</t>
    </rPh>
    <rPh sb="2" eb="3">
      <t>ド</t>
    </rPh>
    <phoneticPr fontId="2"/>
  </si>
  <si>
    <t>資産-負債</t>
    <rPh sb="0" eb="2">
      <t>シサン</t>
    </rPh>
    <rPh sb="3" eb="5">
      <t>フサイ</t>
    </rPh>
    <phoneticPr fontId="2"/>
  </si>
  <si>
    <t>資産－負債</t>
    <rPh sb="0" eb="2">
      <t>シサン</t>
    </rPh>
    <rPh sb="3" eb="5">
      <t>フサイ</t>
    </rPh>
    <phoneticPr fontId="2"/>
  </si>
  <si>
    <t>権利</t>
    <rPh sb="0" eb="2">
      <t>ケンリ</t>
    </rPh>
    <phoneticPr fontId="2"/>
  </si>
  <si>
    <t>短期貸付金</t>
    <rPh sb="0" eb="2">
      <t>タンキ</t>
    </rPh>
    <rPh sb="2" eb="4">
      <t>カシツケ</t>
    </rPh>
    <rPh sb="4" eb="5">
      <t>キン</t>
    </rPh>
    <phoneticPr fontId="2"/>
  </si>
  <si>
    <t>無形固定資産</t>
    <rPh sb="0" eb="2">
      <t>ムケイ</t>
    </rPh>
    <rPh sb="2" eb="4">
      <t>コテイ</t>
    </rPh>
    <rPh sb="4" eb="6">
      <t>シサン</t>
    </rPh>
    <phoneticPr fontId="2"/>
  </si>
  <si>
    <t>貯蔵品</t>
    <rPh sb="0" eb="3">
      <t>チョゾウヒン</t>
    </rPh>
    <phoneticPr fontId="2"/>
  </si>
  <si>
    <t>医薬品</t>
    <rPh sb="0" eb="3">
      <t>イヤクヒン</t>
    </rPh>
    <phoneticPr fontId="2"/>
  </si>
  <si>
    <t>事業区分間貸付金</t>
    <rPh sb="0" eb="2">
      <t>ジギョウ</t>
    </rPh>
    <rPh sb="2" eb="4">
      <t>クブン</t>
    </rPh>
    <rPh sb="4" eb="5">
      <t>カン</t>
    </rPh>
    <rPh sb="5" eb="7">
      <t>カシツケ</t>
    </rPh>
    <rPh sb="7" eb="8">
      <t>キン</t>
    </rPh>
    <phoneticPr fontId="2"/>
  </si>
  <si>
    <t>診療・療養費等材料</t>
    <rPh sb="0" eb="2">
      <t>シンリョウ</t>
    </rPh>
    <rPh sb="3" eb="6">
      <t>リョウヨウヒ</t>
    </rPh>
    <rPh sb="6" eb="7">
      <t>トウ</t>
    </rPh>
    <rPh sb="7" eb="9">
      <t>ザイリョウ</t>
    </rPh>
    <phoneticPr fontId="2"/>
  </si>
  <si>
    <t>定期預金</t>
    <rPh sb="0" eb="2">
      <t>テイキ</t>
    </rPh>
    <rPh sb="2" eb="4">
      <t>ヨキン</t>
    </rPh>
    <phoneticPr fontId="2"/>
  </si>
  <si>
    <t>償却備品</t>
    <rPh sb="0" eb="2">
      <t>ショウキャク</t>
    </rPh>
    <rPh sb="2" eb="4">
      <t>ビヒン</t>
    </rPh>
    <phoneticPr fontId="2"/>
  </si>
  <si>
    <t>診療・療養費等材料</t>
    <rPh sb="0" eb="2">
      <t>シンリョウ</t>
    </rPh>
    <rPh sb="3" eb="5">
      <t>リョウヨウ</t>
    </rPh>
    <rPh sb="6" eb="7">
      <t>トウ</t>
    </rPh>
    <rPh sb="7" eb="9">
      <t>ザイリョウ</t>
    </rPh>
    <phoneticPr fontId="2"/>
  </si>
  <si>
    <t>診療・療養費等材料</t>
    <rPh sb="0" eb="2">
      <t>シンリョウ</t>
    </rPh>
    <rPh sb="3" eb="5">
      <t>リョウヨウ</t>
    </rPh>
    <rPh sb="5" eb="6">
      <t>ヒ</t>
    </rPh>
    <rPh sb="6" eb="7">
      <t>トウ</t>
    </rPh>
    <rPh sb="7" eb="9">
      <t>ザイリョウ</t>
    </rPh>
    <phoneticPr fontId="2"/>
  </si>
  <si>
    <t>無形リース資産</t>
    <rPh sb="0" eb="2">
      <t>ムケイ</t>
    </rPh>
    <rPh sb="5" eb="7">
      <t>シサン</t>
    </rPh>
    <phoneticPr fontId="2"/>
  </si>
  <si>
    <t>棚卸資産</t>
    <rPh sb="0" eb="2">
      <t>タナオロシ</t>
    </rPh>
    <rPh sb="2" eb="4">
      <t>シサン</t>
    </rPh>
    <phoneticPr fontId="2"/>
  </si>
  <si>
    <t>資産-負債</t>
    <rPh sb="0" eb="2">
      <t>シサン</t>
    </rPh>
    <rPh sb="3" eb="5">
      <t>フサイ</t>
    </rPh>
    <phoneticPr fontId="2"/>
  </si>
  <si>
    <t>収益事業</t>
    <rPh sb="0" eb="2">
      <t>シュウエキ</t>
    </rPh>
    <rPh sb="2" eb="4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</si>
</sst>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13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0" xfId="1" applyFont="1" applyAlignment="1">
      <alignment horizontal="right" vertical="center"/>
    </xf>
    <xf numFmtId="38" fontId="0" fillId="0" borderId="25" xfId="1" applyFont="1" applyBorder="1">
      <alignment vertical="center"/>
    </xf>
    <xf numFmtId="38" fontId="0" fillId="0" borderId="28" xfId="1" applyFont="1" applyBorder="1" applyAlignment="1">
      <alignment horizontal="center" vertical="center"/>
    </xf>
    <xf numFmtId="38" fontId="0" fillId="0" borderId="29" xfId="1" applyFont="1" applyBorder="1" applyAlignment="1">
      <alignment horizontal="center" vertical="center"/>
    </xf>
    <xf numFmtId="38" fontId="0" fillId="0" borderId="30" xfId="1" applyFont="1" applyBorder="1" applyAlignment="1">
      <alignment horizontal="center" vertical="center"/>
    </xf>
    <xf numFmtId="38" fontId="0" fillId="0" borderId="31" xfId="1" applyFont="1" applyBorder="1">
      <alignment vertical="center"/>
    </xf>
    <xf numFmtId="38" fontId="0" fillId="0" borderId="33" xfId="1" applyFont="1" applyBorder="1">
      <alignment vertical="center"/>
    </xf>
    <xf numFmtId="38" fontId="3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0" xfId="1" applyFont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38" fontId="0" fillId="0" borderId="1" xfId="1" applyFont="1" applyBorder="1" applyAlignment="1">
      <alignment horizontal="center" vertical="center" shrinkToFit="1"/>
    </xf>
    <xf numFmtId="38" fontId="0" fillId="0" borderId="6" xfId="1" applyFont="1" applyBorder="1" applyAlignment="1">
      <alignment horizontal="center" vertical="center" shrinkToFit="1"/>
    </xf>
    <xf numFmtId="38" fontId="0" fillId="0" borderId="0" xfId="1" applyFont="1" applyBorder="1" applyAlignment="1">
      <alignment vertical="center"/>
    </xf>
    <xf numFmtId="38" fontId="0" fillId="0" borderId="56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>
      <alignment vertical="center"/>
    </xf>
    <xf numFmtId="38" fontId="3" fillId="0" borderId="0" xfId="1" applyFont="1" applyFill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Fill="1" applyAlignment="1">
      <alignment horizontal="right" vertical="center"/>
    </xf>
    <xf numFmtId="0" fontId="0" fillId="0" borderId="14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38" fontId="0" fillId="0" borderId="6" xfId="1" applyFont="1" applyFill="1" applyBorder="1" applyAlignment="1">
      <alignment horizontal="center" vertical="center" shrinkToFit="1"/>
    </xf>
    <xf numFmtId="38" fontId="0" fillId="0" borderId="1" xfId="1" applyFont="1" applyFill="1" applyBorder="1" applyAlignment="1">
      <alignment horizontal="center" vertical="center" shrinkToFit="1"/>
    </xf>
    <xf numFmtId="38" fontId="0" fillId="0" borderId="6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7" xfId="1" applyFont="1" applyFill="1" applyBorder="1">
      <alignment vertical="center"/>
    </xf>
    <xf numFmtId="38" fontId="0" fillId="0" borderId="0" xfId="1" applyFont="1" applyFill="1" applyBorder="1">
      <alignment vertical="center"/>
    </xf>
    <xf numFmtId="38" fontId="0" fillId="0" borderId="13" xfId="1" applyFont="1" applyFill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15" xfId="1" applyFont="1" applyFill="1" applyBorder="1">
      <alignment vertical="center"/>
    </xf>
    <xf numFmtId="38" fontId="0" fillId="0" borderId="17" xfId="1" applyFont="1" applyFill="1" applyBorder="1">
      <alignment vertical="center"/>
    </xf>
    <xf numFmtId="38" fontId="0" fillId="0" borderId="4" xfId="1" applyFont="1" applyFill="1" applyBorder="1">
      <alignment vertical="center"/>
    </xf>
    <xf numFmtId="38" fontId="0" fillId="0" borderId="5" xfId="1" applyFont="1" applyFill="1" applyBorder="1">
      <alignment vertical="center"/>
    </xf>
    <xf numFmtId="38" fontId="0" fillId="0" borderId="25" xfId="1" applyFont="1" applyFill="1" applyBorder="1">
      <alignment vertical="center"/>
    </xf>
    <xf numFmtId="38" fontId="7" fillId="0" borderId="0" xfId="1" applyFont="1" applyFill="1">
      <alignment vertical="center"/>
    </xf>
    <xf numFmtId="176" fontId="6" fillId="0" borderId="6" xfId="1" applyNumberFormat="1" applyFont="1" applyBorder="1">
      <alignment vertical="center"/>
    </xf>
    <xf numFmtId="176" fontId="6" fillId="0" borderId="14" xfId="1" applyNumberFormat="1" applyFont="1" applyBorder="1">
      <alignment vertical="center"/>
    </xf>
    <xf numFmtId="176" fontId="6" fillId="0" borderId="12" xfId="1" applyNumberFormat="1" applyFont="1" applyBorder="1">
      <alignment vertical="center"/>
    </xf>
    <xf numFmtId="176" fontId="6" fillId="0" borderId="21" xfId="1" applyNumberFormat="1" applyFont="1" applyBorder="1">
      <alignment vertical="center"/>
    </xf>
    <xf numFmtId="176" fontId="6" fillId="0" borderId="10" xfId="1" applyNumberFormat="1" applyFont="1" applyBorder="1">
      <alignment vertical="center"/>
    </xf>
    <xf numFmtId="176" fontId="6" fillId="0" borderId="8" xfId="1" applyNumberFormat="1" applyFont="1" applyBorder="1">
      <alignment vertical="center"/>
    </xf>
    <xf numFmtId="176" fontId="6" fillId="0" borderId="20" xfId="1" applyNumberFormat="1" applyFont="1" applyBorder="1">
      <alignment vertical="center"/>
    </xf>
    <xf numFmtId="176" fontId="6" fillId="0" borderId="11" xfId="1" applyNumberFormat="1" applyFont="1" applyBorder="1">
      <alignment vertical="center"/>
    </xf>
    <xf numFmtId="176" fontId="6" fillId="0" borderId="9" xfId="1" applyNumberFormat="1" applyFont="1" applyBorder="1">
      <alignment vertical="center"/>
    </xf>
    <xf numFmtId="176" fontId="6" fillId="0" borderId="7" xfId="1" applyNumberFormat="1" applyFont="1" applyBorder="1">
      <alignment vertical="center"/>
    </xf>
    <xf numFmtId="176" fontId="6" fillId="0" borderId="18" xfId="1" applyNumberFormat="1" applyFont="1" applyBorder="1">
      <alignment vertical="center"/>
    </xf>
    <xf numFmtId="176" fontId="6" fillId="0" borderId="52" xfId="1" applyNumberFormat="1" applyFont="1" applyBorder="1">
      <alignment vertical="center"/>
    </xf>
    <xf numFmtId="176" fontId="6" fillId="0" borderId="51" xfId="1" applyNumberFormat="1" applyFont="1" applyBorder="1">
      <alignment vertical="center"/>
    </xf>
    <xf numFmtId="176" fontId="6" fillId="0" borderId="23" xfId="1" applyNumberFormat="1" applyFont="1" applyBorder="1">
      <alignment vertical="center"/>
    </xf>
    <xf numFmtId="176" fontId="6" fillId="0" borderId="9" xfId="1" applyNumberFormat="1" applyFont="1" applyBorder="1" applyAlignment="1">
      <alignment vertical="center"/>
    </xf>
    <xf numFmtId="176" fontId="6" fillId="0" borderId="46" xfId="1" applyNumberFormat="1" applyFont="1" applyBorder="1" applyAlignment="1">
      <alignment vertical="center"/>
    </xf>
    <xf numFmtId="176" fontId="6" fillId="0" borderId="43" xfId="1" applyNumberFormat="1" applyFont="1" applyBorder="1">
      <alignment vertical="center"/>
    </xf>
    <xf numFmtId="176" fontId="6" fillId="0" borderId="32" xfId="1" applyNumberFormat="1" applyFont="1" applyBorder="1">
      <alignment vertical="center"/>
    </xf>
    <xf numFmtId="176" fontId="6" fillId="0" borderId="34" xfId="1" applyNumberFormat="1" applyFont="1" applyBorder="1">
      <alignment vertical="center"/>
    </xf>
    <xf numFmtId="176" fontId="6" fillId="0" borderId="35" xfId="1" applyNumberFormat="1" applyFont="1" applyBorder="1">
      <alignment vertical="center"/>
    </xf>
    <xf numFmtId="176" fontId="6" fillId="0" borderId="48" xfId="1" applyNumberFormat="1" applyFont="1" applyBorder="1">
      <alignment vertical="center"/>
    </xf>
    <xf numFmtId="176" fontId="6" fillId="0" borderId="36" xfId="1" applyNumberFormat="1" applyFont="1" applyBorder="1">
      <alignment vertical="center"/>
    </xf>
    <xf numFmtId="176" fontId="6" fillId="0" borderId="49" xfId="1" applyNumberFormat="1" applyFont="1" applyBorder="1">
      <alignment vertical="center"/>
    </xf>
    <xf numFmtId="176" fontId="6" fillId="0" borderId="37" xfId="1" applyNumberFormat="1" applyFont="1" applyBorder="1">
      <alignment vertical="center"/>
    </xf>
    <xf numFmtId="176" fontId="6" fillId="0" borderId="38" xfId="1" applyNumberFormat="1" applyFont="1" applyBorder="1">
      <alignment vertical="center"/>
    </xf>
    <xf numFmtId="176" fontId="6" fillId="0" borderId="47" xfId="1" applyNumberFormat="1" applyFont="1" applyBorder="1">
      <alignment vertical="center"/>
    </xf>
    <xf numFmtId="176" fontId="6" fillId="0" borderId="39" xfId="1" applyNumberFormat="1" applyFont="1" applyBorder="1">
      <alignment vertical="center"/>
    </xf>
    <xf numFmtId="176" fontId="6" fillId="0" borderId="22" xfId="1" applyNumberFormat="1" applyFont="1" applyBorder="1">
      <alignment vertical="center"/>
    </xf>
    <xf numFmtId="176" fontId="6" fillId="0" borderId="40" xfId="1" applyNumberFormat="1" applyFont="1" applyBorder="1">
      <alignment vertical="center"/>
    </xf>
    <xf numFmtId="176" fontId="6" fillId="0" borderId="54" xfId="1" applyNumberFormat="1" applyFont="1" applyBorder="1">
      <alignment vertical="center"/>
    </xf>
    <xf numFmtId="176" fontId="6" fillId="0" borderId="55" xfId="1" applyNumberFormat="1" applyFont="1" applyBorder="1">
      <alignment vertical="center"/>
    </xf>
    <xf numFmtId="176" fontId="6" fillId="0" borderId="43" xfId="1" applyNumberFormat="1" applyFont="1" applyBorder="1" applyAlignment="1">
      <alignment vertical="center"/>
    </xf>
    <xf numFmtId="176" fontId="6" fillId="0" borderId="50" xfId="1" applyNumberFormat="1" applyFont="1" applyBorder="1">
      <alignment vertical="center"/>
    </xf>
    <xf numFmtId="176" fontId="0" fillId="0" borderId="6" xfId="1" applyNumberFormat="1" applyFont="1" applyBorder="1" applyAlignment="1">
      <alignment vertical="center"/>
    </xf>
    <xf numFmtId="176" fontId="0" fillId="0" borderId="13" xfId="1" applyNumberFormat="1" applyFont="1" applyBorder="1" applyAlignment="1">
      <alignment vertical="center"/>
    </xf>
    <xf numFmtId="176" fontId="0" fillId="0" borderId="7" xfId="1" applyNumberFormat="1" applyFont="1" applyBorder="1">
      <alignment vertical="center"/>
    </xf>
    <xf numFmtId="176" fontId="0" fillId="0" borderId="0" xfId="1" applyNumberFormat="1" applyFont="1" applyBorder="1">
      <alignment vertical="center"/>
    </xf>
    <xf numFmtId="176" fontId="0" fillId="0" borderId="1" xfId="1" applyNumberFormat="1" applyFont="1" applyBorder="1" applyAlignment="1">
      <alignment vertical="center"/>
    </xf>
    <xf numFmtId="176" fontId="0" fillId="0" borderId="6" xfId="1" applyNumberFormat="1" applyFont="1" applyBorder="1">
      <alignment vertical="center"/>
    </xf>
    <xf numFmtId="176" fontId="0" fillId="0" borderId="12" xfId="1" applyNumberFormat="1" applyFont="1" applyBorder="1" applyAlignment="1">
      <alignment vertical="center"/>
    </xf>
    <xf numFmtId="176" fontId="0" fillId="0" borderId="12" xfId="1" applyNumberFormat="1" applyFont="1" applyBorder="1">
      <alignment vertical="center"/>
    </xf>
    <xf numFmtId="176" fontId="0" fillId="0" borderId="10" xfId="1" applyNumberFormat="1" applyFont="1" applyBorder="1" applyAlignment="1">
      <alignment vertical="center"/>
    </xf>
    <xf numFmtId="176" fontId="0" fillId="0" borderId="23" xfId="1" applyNumberFormat="1" applyFont="1" applyBorder="1">
      <alignment vertical="center"/>
    </xf>
    <xf numFmtId="176" fontId="0" fillId="0" borderId="10" xfId="1" applyNumberFormat="1" applyFont="1" applyBorder="1">
      <alignment vertical="center"/>
    </xf>
    <xf numFmtId="176" fontId="0" fillId="0" borderId="4" xfId="1" applyNumberFormat="1" applyFont="1" applyBorder="1">
      <alignment vertical="center"/>
    </xf>
    <xf numFmtId="176" fontId="0" fillId="0" borderId="11" xfId="1" applyNumberFormat="1" applyFont="1" applyBorder="1" applyAlignment="1">
      <alignment vertical="center"/>
    </xf>
    <xf numFmtId="176" fontId="0" fillId="0" borderId="24" xfId="1" applyNumberFormat="1" applyFont="1" applyBorder="1">
      <alignment vertical="center"/>
    </xf>
    <xf numFmtId="176" fontId="0" fillId="0" borderId="11" xfId="1" applyNumberFormat="1" applyFont="1" applyBorder="1">
      <alignment vertical="center"/>
    </xf>
    <xf numFmtId="176" fontId="0" fillId="0" borderId="1" xfId="1" applyNumberFormat="1" applyFont="1" applyBorder="1">
      <alignment vertical="center"/>
    </xf>
    <xf numFmtId="176" fontId="0" fillId="0" borderId="15" xfId="1" applyNumberFormat="1" applyFont="1" applyBorder="1">
      <alignment vertical="center"/>
    </xf>
    <xf numFmtId="176" fontId="0" fillId="0" borderId="7" xfId="1" applyNumberFormat="1" applyFont="1" applyBorder="1" applyAlignment="1">
      <alignment vertical="center"/>
    </xf>
    <xf numFmtId="176" fontId="0" fillId="0" borderId="52" xfId="1" applyNumberFormat="1" applyFont="1" applyBorder="1" applyAlignment="1">
      <alignment vertical="center"/>
    </xf>
    <xf numFmtId="176" fontId="0" fillId="0" borderId="53" xfId="1" applyNumberFormat="1" applyFont="1" applyBorder="1">
      <alignment vertical="center"/>
    </xf>
    <xf numFmtId="176" fontId="0" fillId="0" borderId="52" xfId="1" applyNumberFormat="1" applyFont="1" applyBorder="1">
      <alignment vertical="center"/>
    </xf>
    <xf numFmtId="176" fontId="0" fillId="0" borderId="5" xfId="1" applyNumberFormat="1" applyFont="1" applyBorder="1">
      <alignment vertical="center"/>
    </xf>
    <xf numFmtId="176" fontId="0" fillId="0" borderId="18" xfId="1" applyNumberFormat="1" applyFont="1" applyBorder="1" applyAlignment="1">
      <alignment vertical="center"/>
    </xf>
    <xf numFmtId="176" fontId="0" fillId="0" borderId="18" xfId="1" applyNumberFormat="1" applyFont="1" applyBorder="1">
      <alignment vertical="center"/>
    </xf>
    <xf numFmtId="176" fontId="0" fillId="0" borderId="16" xfId="1" applyNumberFormat="1" applyFont="1" applyBorder="1" applyAlignment="1">
      <alignment vertical="center"/>
    </xf>
    <xf numFmtId="176" fontId="0" fillId="0" borderId="22" xfId="1" applyNumberFormat="1" applyFont="1" applyBorder="1" applyAlignment="1">
      <alignment vertical="center"/>
    </xf>
    <xf numFmtId="176" fontId="0" fillId="0" borderId="25" xfId="1" applyNumberFormat="1" applyFont="1" applyBorder="1">
      <alignment vertical="center"/>
    </xf>
    <xf numFmtId="176" fontId="0" fillId="0" borderId="22" xfId="1" applyNumberFormat="1" applyFont="1" applyBorder="1">
      <alignment vertical="center"/>
    </xf>
    <xf numFmtId="176" fontId="0" fillId="0" borderId="13" xfId="1" applyNumberFormat="1" applyFont="1" applyBorder="1">
      <alignment vertical="center"/>
    </xf>
    <xf numFmtId="176" fontId="0" fillId="0" borderId="16" xfId="1" applyNumberFormat="1" applyFont="1" applyBorder="1">
      <alignment vertical="center"/>
    </xf>
    <xf numFmtId="176" fontId="7" fillId="0" borderId="6" xfId="1" applyNumberFormat="1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7" fillId="0" borderId="6" xfId="1" applyNumberFormat="1" applyFont="1" applyFill="1" applyBorder="1">
      <alignment vertical="center"/>
    </xf>
    <xf numFmtId="176" fontId="7" fillId="0" borderId="7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176" fontId="7" fillId="0" borderId="10" xfId="1" applyNumberFormat="1" applyFont="1" applyFill="1" applyBorder="1">
      <alignment vertical="center"/>
    </xf>
    <xf numFmtId="176" fontId="7" fillId="0" borderId="23" xfId="1" applyNumberFormat="1" applyFont="1" applyFill="1" applyBorder="1">
      <alignment vertical="center"/>
    </xf>
    <xf numFmtId="176" fontId="7" fillId="0" borderId="4" xfId="1" applyNumberFormat="1" applyFont="1" applyFill="1" applyBorder="1">
      <alignment vertical="center"/>
    </xf>
    <xf numFmtId="176" fontId="7" fillId="0" borderId="11" xfId="1" applyNumberFormat="1" applyFont="1" applyFill="1" applyBorder="1">
      <alignment vertical="center"/>
    </xf>
    <xf numFmtId="176" fontId="7" fillId="0" borderId="24" xfId="1" applyNumberFormat="1" applyFont="1" applyFill="1" applyBorder="1">
      <alignment vertical="center"/>
    </xf>
    <xf numFmtId="176" fontId="7" fillId="0" borderId="1" xfId="1" applyNumberFormat="1" applyFont="1" applyFill="1" applyBorder="1">
      <alignment vertical="center"/>
    </xf>
    <xf numFmtId="176" fontId="7" fillId="0" borderId="7" xfId="1" applyNumberFormat="1" applyFont="1" applyFill="1" applyBorder="1" applyAlignment="1">
      <alignment vertical="center"/>
    </xf>
    <xf numFmtId="176" fontId="7" fillId="0" borderId="15" xfId="1" applyNumberFormat="1" applyFont="1" applyFill="1" applyBorder="1">
      <alignment vertical="center"/>
    </xf>
    <xf numFmtId="176" fontId="7" fillId="0" borderId="12" xfId="1" applyNumberFormat="1" applyFont="1" applyFill="1" applyBorder="1">
      <alignment vertical="center"/>
    </xf>
    <xf numFmtId="176" fontId="7" fillId="0" borderId="10" xfId="1" applyNumberFormat="1" applyFont="1" applyFill="1" applyBorder="1" applyAlignment="1">
      <alignment vertical="center"/>
    </xf>
    <xf numFmtId="176" fontId="7" fillId="0" borderId="52" xfId="1" applyNumberFormat="1" applyFont="1" applyFill="1" applyBorder="1" applyAlignment="1">
      <alignment vertical="center"/>
    </xf>
    <xf numFmtId="176" fontId="7" fillId="0" borderId="53" xfId="1" applyNumberFormat="1" applyFont="1" applyFill="1" applyBorder="1">
      <alignment vertical="center"/>
    </xf>
    <xf numFmtId="176" fontId="7" fillId="0" borderId="52" xfId="1" applyNumberFormat="1" applyFont="1" applyFill="1" applyBorder="1">
      <alignment vertical="center"/>
    </xf>
    <xf numFmtId="176" fontId="7" fillId="0" borderId="5" xfId="1" applyNumberFormat="1" applyFont="1" applyFill="1" applyBorder="1">
      <alignment vertical="center"/>
    </xf>
    <xf numFmtId="176" fontId="7" fillId="0" borderId="45" xfId="1" applyNumberFormat="1" applyFont="1" applyFill="1" applyBorder="1">
      <alignment vertical="center"/>
    </xf>
    <xf numFmtId="176" fontId="7" fillId="0" borderId="8" xfId="1" applyNumberFormat="1" applyFont="1" applyFill="1" applyBorder="1">
      <alignment vertical="center"/>
    </xf>
    <xf numFmtId="176" fontId="7" fillId="0" borderId="13" xfId="1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vertical="center"/>
    </xf>
    <xf numFmtId="176" fontId="7" fillId="0" borderId="11" xfId="1" applyNumberFormat="1" applyFont="1" applyFill="1" applyBorder="1" applyAlignment="1">
      <alignment vertical="center"/>
    </xf>
    <xf numFmtId="176" fontId="7" fillId="0" borderId="9" xfId="1" applyNumberFormat="1" applyFont="1" applyFill="1" applyBorder="1">
      <alignment vertical="center"/>
    </xf>
    <xf numFmtId="176" fontId="7" fillId="0" borderId="3" xfId="1" applyNumberFormat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176" fontId="7" fillId="0" borderId="16" xfId="1" applyNumberFormat="1" applyFont="1" applyFill="1" applyBorder="1">
      <alignment vertical="center"/>
    </xf>
    <xf numFmtId="176" fontId="7" fillId="0" borderId="22" xfId="1" applyNumberFormat="1" applyFont="1" applyFill="1" applyBorder="1">
      <alignment vertical="center"/>
    </xf>
    <xf numFmtId="176" fontId="6" fillId="0" borderId="6" xfId="1" applyNumberFormat="1" applyFont="1" applyFill="1" applyBorder="1">
      <alignment vertical="center"/>
    </xf>
    <xf numFmtId="38" fontId="0" fillId="0" borderId="46" xfId="1" applyFont="1" applyBorder="1" applyAlignment="1">
      <alignment horizontal="center" vertical="center"/>
    </xf>
    <xf numFmtId="38" fontId="0" fillId="0" borderId="42" xfId="1" applyFont="1" applyBorder="1" applyAlignment="1">
      <alignment horizontal="center" vertical="center"/>
    </xf>
    <xf numFmtId="38" fontId="0" fillId="0" borderId="41" xfId="1" applyFont="1" applyBorder="1" applyAlignment="1">
      <alignment horizontal="center" vertical="center"/>
    </xf>
    <xf numFmtId="38" fontId="0" fillId="0" borderId="0" xfId="1" applyFont="1" applyAlignment="1">
      <alignment horizontal="right" vertical="center"/>
    </xf>
    <xf numFmtId="38" fontId="0" fillId="0" borderId="13" xfId="1" applyFont="1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5" fillId="0" borderId="0" xfId="1" applyFont="1" applyAlignment="1">
      <alignment horizontal="left" vertical="center"/>
    </xf>
    <xf numFmtId="38" fontId="0" fillId="0" borderId="44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32" xfId="1" applyFont="1" applyBorder="1" applyAlignment="1">
      <alignment horizontal="center" vertical="center"/>
    </xf>
    <xf numFmtId="38" fontId="0" fillId="0" borderId="31" xfId="1" applyFont="1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26" xfId="1" applyFont="1" applyBorder="1" applyAlignment="1">
      <alignment horizontal="center" vertical="center"/>
    </xf>
    <xf numFmtId="38" fontId="0" fillId="0" borderId="24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38" fontId="0" fillId="0" borderId="24" xfId="1" applyFont="1" applyFill="1" applyBorder="1" applyAlignment="1">
      <alignment horizontal="center" vertical="center"/>
    </xf>
    <xf numFmtId="38" fontId="0" fillId="0" borderId="16" xfId="1" applyFont="1" applyFill="1" applyBorder="1" applyAlignment="1">
      <alignment horizontal="center" vertical="center"/>
    </xf>
    <xf numFmtId="38" fontId="0" fillId="0" borderId="0" xfId="1" applyFont="1" applyFill="1" applyAlignment="1">
      <alignment horizontal="right" vertical="center"/>
    </xf>
    <xf numFmtId="38" fontId="0" fillId="0" borderId="14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horizontal="left" vertical="center"/>
    </xf>
    <xf numFmtId="38" fontId="4" fillId="0" borderId="0" xfId="1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52"/>
  <sheetViews>
    <sheetView zoomScale="80" zoomScaleNormal="80" workbookViewId="0">
      <selection activeCell="E11" sqref="E11"/>
    </sheetView>
  </sheetViews>
  <sheetFormatPr defaultRowHeight="13.5" x14ac:dyDescent="0.15"/>
  <cols>
    <col min="1" max="3" width="3.125" style="1" customWidth="1"/>
    <col min="4" max="4" width="18.625" style="1" customWidth="1"/>
    <col min="5" max="7" width="11.75" style="1" customWidth="1"/>
    <col min="8" max="10" width="3.125" style="1" customWidth="1"/>
    <col min="11" max="11" width="18.625" style="1" customWidth="1"/>
    <col min="12" max="14" width="11.5" style="1" customWidth="1"/>
    <col min="15" max="16384" width="9" style="1"/>
  </cols>
  <sheetData>
    <row r="1" spans="1:14" x14ac:dyDescent="0.15">
      <c r="M1" s="153" t="s">
        <v>79</v>
      </c>
      <c r="N1" s="153"/>
    </row>
    <row r="2" spans="1:14" ht="21.75" customHeight="1" x14ac:dyDescent="0.15">
      <c r="A2" s="156" t="s">
        <v>113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s="19" customFormat="1" ht="21.75" customHeight="1" x14ac:dyDescent="0.15">
      <c r="A3" s="157" t="s">
        <v>77</v>
      </c>
      <c r="B3" s="157"/>
      <c r="C3" s="157"/>
      <c r="D3" s="157"/>
      <c r="E3" s="157"/>
      <c r="F3" s="157"/>
      <c r="G3" s="20"/>
      <c r="H3" s="20"/>
      <c r="I3" s="20"/>
      <c r="J3" s="20"/>
      <c r="K3" s="20"/>
      <c r="L3" s="20"/>
      <c r="M3" s="20"/>
      <c r="N3" s="20"/>
    </row>
    <row r="4" spans="1:14" s="19" customFormat="1" ht="13.5" customHeight="1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ht="14.25" thickBot="1" x14ac:dyDescent="0.2">
      <c r="E5" s="158" t="s">
        <v>78</v>
      </c>
      <c r="F5" s="158"/>
      <c r="G5" s="158"/>
      <c r="H5" s="158"/>
      <c r="I5" s="158"/>
      <c r="J5" s="158"/>
      <c r="K5" s="158"/>
      <c r="L5" s="158"/>
      <c r="M5" s="158"/>
      <c r="N5" s="12" t="s">
        <v>104</v>
      </c>
    </row>
    <row r="6" spans="1:14" x14ac:dyDescent="0.15">
      <c r="A6" s="163" t="s">
        <v>28</v>
      </c>
      <c r="B6" s="162"/>
      <c r="C6" s="162"/>
      <c r="D6" s="162"/>
      <c r="E6" s="14" t="s">
        <v>29</v>
      </c>
      <c r="F6" s="14" t="s">
        <v>30</v>
      </c>
      <c r="G6" s="15" t="s">
        <v>31</v>
      </c>
      <c r="H6" s="162" t="s">
        <v>28</v>
      </c>
      <c r="I6" s="162"/>
      <c r="J6" s="162"/>
      <c r="K6" s="162"/>
      <c r="L6" s="14" t="s">
        <v>29</v>
      </c>
      <c r="M6" s="14" t="s">
        <v>30</v>
      </c>
      <c r="N6" s="16" t="s">
        <v>31</v>
      </c>
    </row>
    <row r="7" spans="1:14" x14ac:dyDescent="0.15">
      <c r="A7" s="161" t="s">
        <v>27</v>
      </c>
      <c r="B7" s="155"/>
      <c r="C7" s="155"/>
      <c r="D7" s="155"/>
      <c r="E7" s="155"/>
      <c r="F7" s="155"/>
      <c r="G7" s="159"/>
      <c r="H7" s="155" t="s">
        <v>56</v>
      </c>
      <c r="I7" s="155"/>
      <c r="J7" s="155"/>
      <c r="K7" s="155"/>
      <c r="L7" s="155"/>
      <c r="M7" s="155"/>
      <c r="N7" s="160"/>
    </row>
    <row r="8" spans="1:14" x14ac:dyDescent="0.15">
      <c r="A8" s="17" t="s">
        <v>32</v>
      </c>
      <c r="B8" s="11"/>
      <c r="C8" s="11"/>
      <c r="D8" s="11"/>
      <c r="E8" s="57">
        <f>'3の2'!J8</f>
        <v>2462192504</v>
      </c>
      <c r="F8" s="57">
        <f>前年!AA8</f>
        <v>2463531888</v>
      </c>
      <c r="G8" s="58">
        <f>E8-F8</f>
        <v>-1339384</v>
      </c>
      <c r="H8" s="2" t="s">
        <v>57</v>
      </c>
      <c r="I8" s="11"/>
      <c r="J8" s="11"/>
      <c r="K8" s="11"/>
      <c r="L8" s="57">
        <f>'3の2'!J55</f>
        <v>1858620305</v>
      </c>
      <c r="M8" s="57">
        <f>前年!AA55</f>
        <v>1924967721</v>
      </c>
      <c r="N8" s="74">
        <f>L8-M8</f>
        <v>-66347416</v>
      </c>
    </row>
    <row r="9" spans="1:14" x14ac:dyDescent="0.15">
      <c r="A9" s="18"/>
      <c r="B9" s="5" t="s">
        <v>0</v>
      </c>
      <c r="C9" s="7"/>
      <c r="D9" s="7"/>
      <c r="E9" s="59">
        <f>'3の2'!J9</f>
        <v>1461067949</v>
      </c>
      <c r="F9" s="59">
        <f>前年!AA9</f>
        <v>1538046181</v>
      </c>
      <c r="G9" s="60">
        <f>E9-F9</f>
        <v>-76978232</v>
      </c>
      <c r="H9" s="7"/>
      <c r="I9" s="7" t="s">
        <v>34</v>
      </c>
      <c r="J9" s="7"/>
      <c r="K9" s="7"/>
      <c r="L9" s="59">
        <f>'3の2'!J56</f>
        <v>428000000</v>
      </c>
      <c r="M9" s="59">
        <f>前年!AA56</f>
        <v>560000000</v>
      </c>
      <c r="N9" s="75">
        <f t="shared" ref="N9:N39" si="0">L9-M9</f>
        <v>-132000000</v>
      </c>
    </row>
    <row r="10" spans="1:14" x14ac:dyDescent="0.15">
      <c r="A10" s="18"/>
      <c r="B10" s="8" t="s">
        <v>1</v>
      </c>
      <c r="C10" s="8"/>
      <c r="D10" s="8"/>
      <c r="E10" s="61">
        <f>'3の2'!J10</f>
        <v>882828335</v>
      </c>
      <c r="F10" s="61">
        <f>前年!AA10</f>
        <v>850220374</v>
      </c>
      <c r="G10" s="62">
        <f>E10-F10</f>
        <v>32607961</v>
      </c>
      <c r="H10" s="7"/>
      <c r="I10" s="9" t="s">
        <v>35</v>
      </c>
      <c r="J10" s="9"/>
      <c r="K10" s="9"/>
      <c r="L10" s="61">
        <f>'3の2'!J57</f>
        <v>160856521</v>
      </c>
      <c r="M10" s="61">
        <f>前年!AA57</f>
        <v>146611406</v>
      </c>
      <c r="N10" s="76">
        <f t="shared" si="0"/>
        <v>14245115</v>
      </c>
    </row>
    <row r="11" spans="1:14" x14ac:dyDescent="0.15">
      <c r="A11" s="18"/>
      <c r="B11" s="9" t="s">
        <v>2</v>
      </c>
      <c r="C11" s="9"/>
      <c r="D11" s="9"/>
      <c r="E11" s="61">
        <f>'3の2'!J11</f>
        <v>26438957</v>
      </c>
      <c r="F11" s="61">
        <f>前年!AA11</f>
        <v>4016523</v>
      </c>
      <c r="G11" s="63">
        <f t="shared" ref="G11:G49" si="1">E11-F11</f>
        <v>22422434</v>
      </c>
      <c r="H11" s="7"/>
      <c r="I11" s="9" t="s">
        <v>36</v>
      </c>
      <c r="J11" s="9"/>
      <c r="K11" s="9"/>
      <c r="L11" s="61">
        <f>'3の2'!J58</f>
        <v>41004311</v>
      </c>
      <c r="M11" s="61">
        <f>前年!AA58</f>
        <v>0</v>
      </c>
      <c r="N11" s="76">
        <f t="shared" si="0"/>
        <v>41004311</v>
      </c>
    </row>
    <row r="12" spans="1:14" x14ac:dyDescent="0.15">
      <c r="A12" s="18"/>
      <c r="B12" s="9" t="s">
        <v>120</v>
      </c>
      <c r="C12" s="9"/>
      <c r="D12" s="9"/>
      <c r="E12" s="61">
        <f>'3の2'!J12</f>
        <v>685508</v>
      </c>
      <c r="F12" s="61">
        <f>前年!AA12</f>
        <v>0</v>
      </c>
      <c r="G12" s="61">
        <f>E12-F12</f>
        <v>685508</v>
      </c>
      <c r="H12" s="7"/>
      <c r="I12" s="9" t="s">
        <v>37</v>
      </c>
      <c r="J12" s="9"/>
      <c r="K12" s="9"/>
      <c r="L12" s="61">
        <f>'3の2'!J59</f>
        <v>40161662</v>
      </c>
      <c r="M12" s="61">
        <f>前年!AA59</f>
        <v>42113063</v>
      </c>
      <c r="N12" s="76">
        <f t="shared" si="0"/>
        <v>-1951401</v>
      </c>
    </row>
    <row r="13" spans="1:14" x14ac:dyDescent="0.15">
      <c r="A13" s="18"/>
      <c r="B13" s="9" t="s">
        <v>121</v>
      </c>
      <c r="C13" s="9"/>
      <c r="D13" s="9"/>
      <c r="E13" s="61">
        <f>'3の2'!J13</f>
        <v>10515773</v>
      </c>
      <c r="F13" s="61">
        <f>前年!AA13</f>
        <v>0</v>
      </c>
      <c r="G13" s="61">
        <f t="shared" si="1"/>
        <v>10515773</v>
      </c>
      <c r="H13" s="7"/>
      <c r="I13" s="9" t="s">
        <v>38</v>
      </c>
      <c r="J13" s="9"/>
      <c r="K13" s="9"/>
      <c r="L13" s="61">
        <f>'3の2'!J60</f>
        <v>47427075</v>
      </c>
      <c r="M13" s="61">
        <f>前年!AA60</f>
        <v>45744977</v>
      </c>
      <c r="N13" s="76">
        <f t="shared" si="0"/>
        <v>1682098</v>
      </c>
    </row>
    <row r="14" spans="1:14" x14ac:dyDescent="0.15">
      <c r="A14" s="18"/>
      <c r="B14" s="9" t="s">
        <v>4</v>
      </c>
      <c r="C14" s="9"/>
      <c r="D14" s="9"/>
      <c r="E14" s="61">
        <f>'3の2'!J14</f>
        <v>37019680</v>
      </c>
      <c r="F14" s="61">
        <f>前年!AA14</f>
        <v>28620503</v>
      </c>
      <c r="G14" s="63">
        <f t="shared" ref="G14:G24" si="2">E14-F14</f>
        <v>8399177</v>
      </c>
      <c r="H14" s="7"/>
      <c r="I14" s="9" t="s">
        <v>39</v>
      </c>
      <c r="J14" s="9"/>
      <c r="K14" s="9"/>
      <c r="L14" s="61">
        <f>'3の2'!J61</f>
        <v>811643</v>
      </c>
      <c r="M14" s="61">
        <f>前年!AA61</f>
        <v>782399</v>
      </c>
      <c r="N14" s="77">
        <f t="shared" si="0"/>
        <v>29244</v>
      </c>
    </row>
    <row r="15" spans="1:14" x14ac:dyDescent="0.15">
      <c r="A15" s="18"/>
      <c r="B15" s="9" t="s">
        <v>5</v>
      </c>
      <c r="C15" s="9"/>
      <c r="D15" s="9"/>
      <c r="E15" s="61">
        <f>'3の2'!J15</f>
        <v>1539212</v>
      </c>
      <c r="F15" s="61">
        <f>前年!AA15</f>
        <v>1940945</v>
      </c>
      <c r="G15" s="61">
        <f t="shared" si="2"/>
        <v>-401733</v>
      </c>
      <c r="H15" s="7"/>
      <c r="I15" s="9" t="s">
        <v>40</v>
      </c>
      <c r="J15" s="9"/>
      <c r="K15" s="9"/>
      <c r="L15" s="61">
        <f>'3の2'!J62</f>
        <v>0</v>
      </c>
      <c r="M15" s="61">
        <f>前年!AA62</f>
        <v>0</v>
      </c>
      <c r="N15" s="76">
        <f t="shared" si="0"/>
        <v>0</v>
      </c>
    </row>
    <row r="16" spans="1:14" x14ac:dyDescent="0.15">
      <c r="A16" s="18"/>
      <c r="B16" s="9" t="s">
        <v>6</v>
      </c>
      <c r="C16" s="9"/>
      <c r="D16" s="9"/>
      <c r="E16" s="61">
        <f>'3の2'!J16</f>
        <v>5373993</v>
      </c>
      <c r="F16" s="61">
        <f>前年!AA16</f>
        <v>6493988</v>
      </c>
      <c r="G16" s="61">
        <f t="shared" si="2"/>
        <v>-1119995</v>
      </c>
      <c r="H16" s="7"/>
      <c r="I16" s="9" t="s">
        <v>41</v>
      </c>
      <c r="J16" s="9"/>
      <c r="K16" s="9"/>
      <c r="L16" s="61">
        <f>'3の2'!J63</f>
        <v>6733</v>
      </c>
      <c r="M16" s="61">
        <f>前年!AA63</f>
        <v>172000</v>
      </c>
      <c r="N16" s="76">
        <f t="shared" si="0"/>
        <v>-165267</v>
      </c>
    </row>
    <row r="17" spans="1:14" x14ac:dyDescent="0.15">
      <c r="A17" s="18"/>
      <c r="B17" s="9" t="s">
        <v>118</v>
      </c>
      <c r="C17" s="9"/>
      <c r="D17" s="9"/>
      <c r="E17" s="61">
        <f>'3の2'!J17</f>
        <v>27057565</v>
      </c>
      <c r="F17" s="61">
        <f>前年!AA17</f>
        <v>0</v>
      </c>
      <c r="G17" s="61">
        <f t="shared" si="2"/>
        <v>27057565</v>
      </c>
      <c r="H17" s="7"/>
      <c r="I17" s="9" t="s">
        <v>42</v>
      </c>
      <c r="J17" s="9"/>
      <c r="K17" s="9"/>
      <c r="L17" s="61">
        <f>'3の2'!J64</f>
        <v>78876140</v>
      </c>
      <c r="M17" s="61">
        <f>前年!AA64</f>
        <v>76865000</v>
      </c>
      <c r="N17" s="76">
        <f t="shared" si="0"/>
        <v>2011140</v>
      </c>
    </row>
    <row r="18" spans="1:14" x14ac:dyDescent="0.15">
      <c r="A18" s="18"/>
      <c r="B18" s="9" t="s">
        <v>122</v>
      </c>
      <c r="C18" s="9"/>
      <c r="D18" s="9"/>
      <c r="E18" s="61">
        <f>'3の2'!J18</f>
        <v>0</v>
      </c>
      <c r="F18" s="61">
        <f>前年!AA18</f>
        <v>7200000</v>
      </c>
      <c r="G18" s="61">
        <f t="shared" si="2"/>
        <v>-7200000</v>
      </c>
      <c r="H18" s="7"/>
      <c r="I18" s="9" t="s">
        <v>43</v>
      </c>
      <c r="J18" s="9"/>
      <c r="K18" s="9"/>
      <c r="L18" s="61">
        <f>'3の2'!J65</f>
        <v>0</v>
      </c>
      <c r="M18" s="61">
        <f>前年!AA65</f>
        <v>260000</v>
      </c>
      <c r="N18" s="76">
        <f t="shared" si="0"/>
        <v>-260000</v>
      </c>
    </row>
    <row r="19" spans="1:14" x14ac:dyDescent="0.15">
      <c r="A19" s="18"/>
      <c r="B19" s="9" t="s">
        <v>7</v>
      </c>
      <c r="C19" s="9"/>
      <c r="D19" s="9"/>
      <c r="E19" s="61">
        <f>'3の2'!J19</f>
        <v>0</v>
      </c>
      <c r="F19" s="61">
        <f>前年!AA19</f>
        <v>2640100</v>
      </c>
      <c r="G19" s="61">
        <f t="shared" si="2"/>
        <v>-2640100</v>
      </c>
      <c r="H19" s="7"/>
      <c r="I19" s="9" t="s">
        <v>44</v>
      </c>
      <c r="J19" s="9"/>
      <c r="K19" s="9"/>
      <c r="L19" s="61">
        <f>'3の2'!J66</f>
        <v>0</v>
      </c>
      <c r="M19" s="61">
        <f>前年!AA66</f>
        <v>0</v>
      </c>
      <c r="N19" s="76">
        <f t="shared" si="0"/>
        <v>0</v>
      </c>
    </row>
    <row r="20" spans="1:14" x14ac:dyDescent="0.15">
      <c r="A20" s="18"/>
      <c r="B20" s="9" t="s">
        <v>127</v>
      </c>
      <c r="C20" s="9"/>
      <c r="D20" s="9"/>
      <c r="E20" s="61">
        <f>'3の2'!J20</f>
        <v>9665532</v>
      </c>
      <c r="F20" s="61">
        <f>前年!AA20</f>
        <v>0</v>
      </c>
      <c r="G20" s="61">
        <f>E20-F20</f>
        <v>9665532</v>
      </c>
      <c r="H20" s="7"/>
      <c r="I20" s="9" t="s">
        <v>45</v>
      </c>
      <c r="J20" s="9"/>
      <c r="K20" s="9"/>
      <c r="L20" s="61">
        <f>'3の2'!J67</f>
        <v>-39927246</v>
      </c>
      <c r="M20" s="61">
        <f>前年!AA67</f>
        <v>0</v>
      </c>
      <c r="N20" s="76">
        <f t="shared" si="0"/>
        <v>-39927246</v>
      </c>
    </row>
    <row r="21" spans="1:14" s="6" customFormat="1" x14ac:dyDescent="0.15">
      <c r="A21" s="18"/>
      <c r="B21" s="8" t="s">
        <v>129</v>
      </c>
      <c r="C21" s="9"/>
      <c r="D21" s="9"/>
      <c r="E21" s="61">
        <f>'3の2'!J21</f>
        <v>0</v>
      </c>
      <c r="F21" s="61">
        <f>前年!AA21</f>
        <v>19456315</v>
      </c>
      <c r="G21" s="61">
        <f>E21-F21</f>
        <v>-19456315</v>
      </c>
      <c r="H21" s="7"/>
      <c r="I21" s="4" t="s">
        <v>46</v>
      </c>
      <c r="J21" s="7"/>
      <c r="K21" s="7"/>
      <c r="L21" s="64">
        <f>'3の2'!J68</f>
        <v>1101403466</v>
      </c>
      <c r="M21" s="64">
        <f>前年!AA68</f>
        <v>1052418876</v>
      </c>
      <c r="N21" s="78">
        <f t="shared" si="0"/>
        <v>48984590</v>
      </c>
    </row>
    <row r="22" spans="1:14" x14ac:dyDescent="0.15">
      <c r="A22" s="18"/>
      <c r="B22" s="8" t="s">
        <v>3</v>
      </c>
      <c r="C22" s="9"/>
      <c r="D22" s="9"/>
      <c r="E22" s="64">
        <f>'3の2'!J22</f>
        <v>0</v>
      </c>
      <c r="F22" s="64">
        <f>前年!AA22</f>
        <v>4896959</v>
      </c>
      <c r="G22" s="62">
        <f t="shared" si="2"/>
        <v>-4896959</v>
      </c>
      <c r="H22" s="2" t="s">
        <v>58</v>
      </c>
      <c r="I22" s="11"/>
      <c r="J22" s="11"/>
      <c r="K22" s="11"/>
      <c r="L22" s="57">
        <f>'3の2'!J69</f>
        <v>2739723129</v>
      </c>
      <c r="M22" s="57">
        <f>前年!AA69</f>
        <v>3033781598</v>
      </c>
      <c r="N22" s="79">
        <f t="shared" si="0"/>
        <v>-294058469</v>
      </c>
    </row>
    <row r="23" spans="1:14" x14ac:dyDescent="0.15">
      <c r="A23" s="17" t="s">
        <v>33</v>
      </c>
      <c r="B23" s="11"/>
      <c r="C23" s="11"/>
      <c r="D23" s="11"/>
      <c r="E23" s="57">
        <f>'3の2'!J23</f>
        <v>9239824112</v>
      </c>
      <c r="F23" s="57">
        <f>前年!AA23</f>
        <v>9144981872</v>
      </c>
      <c r="G23" s="57">
        <f t="shared" si="2"/>
        <v>94842240</v>
      </c>
      <c r="H23" s="7"/>
      <c r="I23" s="7" t="s">
        <v>47</v>
      </c>
      <c r="J23" s="7"/>
      <c r="K23" s="7"/>
      <c r="L23" s="59">
        <f>'3の2'!J70</f>
        <v>2541541000</v>
      </c>
      <c r="M23" s="59">
        <f>前年!AA70</f>
        <v>2846755000</v>
      </c>
      <c r="N23" s="80">
        <f t="shared" si="0"/>
        <v>-305214000</v>
      </c>
    </row>
    <row r="24" spans="1:14" x14ac:dyDescent="0.15">
      <c r="A24" s="17"/>
      <c r="B24" s="11" t="s">
        <v>8</v>
      </c>
      <c r="C24" s="11"/>
      <c r="D24" s="11"/>
      <c r="E24" s="57">
        <f>'3の2'!J24</f>
        <v>7000952405</v>
      </c>
      <c r="F24" s="57">
        <f>前年!AA24</f>
        <v>7272450344</v>
      </c>
      <c r="G24" s="58">
        <f t="shared" si="2"/>
        <v>-271497939</v>
      </c>
      <c r="H24" s="7"/>
      <c r="I24" s="7" t="s">
        <v>48</v>
      </c>
      <c r="J24" s="7"/>
      <c r="K24" s="7"/>
      <c r="L24" s="61">
        <f>'3の2'!J71</f>
        <v>0</v>
      </c>
      <c r="M24" s="61">
        <f>前年!AA71</f>
        <v>0</v>
      </c>
      <c r="N24" s="81">
        <f t="shared" si="0"/>
        <v>0</v>
      </c>
    </row>
    <row r="25" spans="1:14" x14ac:dyDescent="0.15">
      <c r="A25" s="18"/>
      <c r="B25" s="7"/>
      <c r="C25" s="7" t="s">
        <v>9</v>
      </c>
      <c r="D25" s="7"/>
      <c r="E25" s="59">
        <f>'3の2'!J25</f>
        <v>1207367587</v>
      </c>
      <c r="F25" s="59">
        <f>前年!AA25</f>
        <v>1160348587</v>
      </c>
      <c r="G25" s="65">
        <f t="shared" si="1"/>
        <v>47019000</v>
      </c>
      <c r="H25" s="7"/>
      <c r="I25" s="8" t="s">
        <v>49</v>
      </c>
      <c r="J25" s="8"/>
      <c r="K25" s="8"/>
      <c r="L25" s="61">
        <f>'3の2'!J72</f>
        <v>3465134</v>
      </c>
      <c r="M25" s="61">
        <f>前年!AA72</f>
        <v>0</v>
      </c>
      <c r="N25" s="76">
        <f t="shared" si="0"/>
        <v>3465134</v>
      </c>
    </row>
    <row r="26" spans="1:14" x14ac:dyDescent="0.15">
      <c r="A26" s="18"/>
      <c r="B26" s="7"/>
      <c r="C26" s="9" t="s">
        <v>10</v>
      </c>
      <c r="D26" s="9"/>
      <c r="E26" s="61">
        <f>'3の2'!J26</f>
        <v>5258131731</v>
      </c>
      <c r="F26" s="61">
        <f>前年!AA26</f>
        <v>5525485667</v>
      </c>
      <c r="G26" s="63">
        <f>E26-F26</f>
        <v>-267353936</v>
      </c>
      <c r="H26" s="7"/>
      <c r="I26" s="9" t="s">
        <v>50</v>
      </c>
      <c r="J26" s="9"/>
      <c r="K26" s="9"/>
      <c r="L26" s="61">
        <f>'3の2'!J73</f>
        <v>0</v>
      </c>
      <c r="M26" s="61">
        <f>前年!AA73</f>
        <v>0</v>
      </c>
      <c r="N26" s="76">
        <f t="shared" si="0"/>
        <v>0</v>
      </c>
    </row>
    <row r="27" spans="1:14" x14ac:dyDescent="0.15">
      <c r="A27" s="18"/>
      <c r="B27" s="7"/>
      <c r="C27" s="7" t="s">
        <v>11</v>
      </c>
      <c r="D27" s="7"/>
      <c r="E27" s="66">
        <f>'3の2'!J27</f>
        <v>535453087</v>
      </c>
      <c r="F27" s="66">
        <f>前年!AA27</f>
        <v>586616090</v>
      </c>
      <c r="G27" s="67">
        <f>E27-F27</f>
        <v>-51163003</v>
      </c>
      <c r="H27" s="7"/>
      <c r="I27" s="9" t="s">
        <v>51</v>
      </c>
      <c r="J27" s="9"/>
      <c r="K27" s="9"/>
      <c r="L27" s="61">
        <f>'3の2'!J74</f>
        <v>0</v>
      </c>
      <c r="M27" s="61">
        <f>前年!AA74</f>
        <v>0</v>
      </c>
      <c r="N27" s="76">
        <f t="shared" si="0"/>
        <v>0</v>
      </c>
    </row>
    <row r="28" spans="1:14" s="6" customFormat="1" x14ac:dyDescent="0.15">
      <c r="A28" s="18"/>
      <c r="B28" s="7"/>
      <c r="C28" s="10" t="s">
        <v>124</v>
      </c>
      <c r="D28" s="10"/>
      <c r="E28" s="68">
        <f>'3の2'!J28</f>
        <v>0</v>
      </c>
      <c r="F28" s="68">
        <f>前年!AA28</f>
        <v>0</v>
      </c>
      <c r="G28" s="69">
        <f>E28-F28</f>
        <v>0</v>
      </c>
      <c r="H28" s="7"/>
      <c r="I28" s="9" t="s">
        <v>52</v>
      </c>
      <c r="J28" s="9"/>
      <c r="K28" s="9"/>
      <c r="L28" s="61">
        <f>'3の2'!J75</f>
        <v>192320085</v>
      </c>
      <c r="M28" s="61">
        <f>前年!AA75</f>
        <v>182770300</v>
      </c>
      <c r="N28" s="76">
        <f t="shared" si="0"/>
        <v>9549785</v>
      </c>
    </row>
    <row r="29" spans="1:14" x14ac:dyDescent="0.15">
      <c r="A29" s="17"/>
      <c r="B29" s="11" t="s">
        <v>12</v>
      </c>
      <c r="C29" s="11"/>
      <c r="D29" s="11"/>
      <c r="E29" s="57">
        <f>'3の2'!J29</f>
        <v>2238871707</v>
      </c>
      <c r="F29" s="57">
        <f>前年!AA29</f>
        <v>1872531528</v>
      </c>
      <c r="G29" s="58">
        <f t="shared" si="1"/>
        <v>366340179</v>
      </c>
      <c r="H29" s="7"/>
      <c r="I29" s="9" t="s">
        <v>53</v>
      </c>
      <c r="J29" s="9"/>
      <c r="K29" s="9"/>
      <c r="L29" s="61">
        <f>'3の2'!J76</f>
        <v>2396910</v>
      </c>
      <c r="M29" s="61">
        <f>前年!AA76</f>
        <v>4256298</v>
      </c>
      <c r="N29" s="76">
        <f t="shared" si="0"/>
        <v>-1859388</v>
      </c>
    </row>
    <row r="30" spans="1:14" x14ac:dyDescent="0.15">
      <c r="A30" s="18"/>
      <c r="B30" s="7"/>
      <c r="C30" s="7" t="s">
        <v>9</v>
      </c>
      <c r="D30" s="7"/>
      <c r="E30" s="59">
        <f>'3の2'!J30</f>
        <v>208527000</v>
      </c>
      <c r="F30" s="59">
        <f>前年!AA30</f>
        <v>255546000</v>
      </c>
      <c r="G30" s="60">
        <f t="shared" si="1"/>
        <v>-47019000</v>
      </c>
      <c r="H30" s="7"/>
      <c r="I30" s="9" t="s">
        <v>54</v>
      </c>
      <c r="J30" s="9"/>
      <c r="K30" s="9"/>
      <c r="L30" s="61">
        <f>'3の2'!J77</f>
        <v>0</v>
      </c>
      <c r="M30" s="61">
        <f>前年!AA77</f>
        <v>0</v>
      </c>
      <c r="N30" s="76">
        <f t="shared" si="0"/>
        <v>0</v>
      </c>
    </row>
    <row r="31" spans="1:14" x14ac:dyDescent="0.15">
      <c r="A31" s="18"/>
      <c r="B31" s="7"/>
      <c r="C31" s="9" t="s">
        <v>10</v>
      </c>
      <c r="D31" s="9"/>
      <c r="E31" s="61">
        <f>'3の2'!J31</f>
        <v>48634289</v>
      </c>
      <c r="F31" s="61">
        <f>前年!AA31</f>
        <v>52235806</v>
      </c>
      <c r="G31" s="61">
        <f t="shared" si="1"/>
        <v>-3601517</v>
      </c>
      <c r="H31" s="7"/>
      <c r="I31" s="7" t="s">
        <v>55</v>
      </c>
      <c r="J31" s="7"/>
      <c r="K31" s="7"/>
      <c r="L31" s="64">
        <f>'3の2'!J78</f>
        <v>0</v>
      </c>
      <c r="M31" s="64">
        <f>前年!AA78</f>
        <v>0</v>
      </c>
      <c r="N31" s="81">
        <f t="shared" si="0"/>
        <v>0</v>
      </c>
    </row>
    <row r="32" spans="1:14" x14ac:dyDescent="0.15">
      <c r="A32" s="18"/>
      <c r="B32" s="7"/>
      <c r="C32" s="9" t="s">
        <v>13</v>
      </c>
      <c r="D32" s="9"/>
      <c r="E32" s="61">
        <f>'3の2'!J32</f>
        <v>27903178</v>
      </c>
      <c r="F32" s="61">
        <f>前年!AA32</f>
        <v>26834949</v>
      </c>
      <c r="G32" s="67">
        <f t="shared" si="1"/>
        <v>1068229</v>
      </c>
      <c r="H32" s="154" t="s">
        <v>60</v>
      </c>
      <c r="I32" s="155"/>
      <c r="J32" s="155"/>
      <c r="K32" s="159"/>
      <c r="L32" s="57">
        <f>'3の2'!J79</f>
        <v>4598343434</v>
      </c>
      <c r="M32" s="57">
        <f>前年!AA79</f>
        <v>4958749319</v>
      </c>
      <c r="N32" s="74">
        <f t="shared" si="0"/>
        <v>-360405885</v>
      </c>
    </row>
    <row r="33" spans="1:14" x14ac:dyDescent="0.15">
      <c r="A33" s="18"/>
      <c r="B33" s="7"/>
      <c r="C33" s="9" t="s">
        <v>14</v>
      </c>
      <c r="D33" s="9"/>
      <c r="E33" s="61">
        <f>'3の2'!J33</f>
        <v>18147946</v>
      </c>
      <c r="F33" s="61">
        <f>前年!AA33</f>
        <v>21778747</v>
      </c>
      <c r="G33" s="63">
        <f t="shared" si="1"/>
        <v>-3630801</v>
      </c>
      <c r="H33" s="154" t="s">
        <v>61</v>
      </c>
      <c r="I33" s="155"/>
      <c r="J33" s="155"/>
      <c r="K33" s="155"/>
      <c r="L33" s="155"/>
      <c r="M33" s="155"/>
      <c r="N33" s="160"/>
    </row>
    <row r="34" spans="1:14" x14ac:dyDescent="0.15">
      <c r="A34" s="18"/>
      <c r="B34" s="7"/>
      <c r="C34" s="9" t="s">
        <v>15</v>
      </c>
      <c r="D34" s="9"/>
      <c r="E34" s="61">
        <f>'3の2'!J34</f>
        <v>0</v>
      </c>
      <c r="F34" s="61">
        <f>前年!AA34</f>
        <v>0</v>
      </c>
      <c r="G34" s="67">
        <f t="shared" si="1"/>
        <v>0</v>
      </c>
      <c r="H34" s="2" t="s">
        <v>62</v>
      </c>
      <c r="I34" s="11"/>
      <c r="J34" s="11"/>
      <c r="K34" s="11"/>
      <c r="L34" s="57">
        <f>'3の2'!J81</f>
        <v>2085334161</v>
      </c>
      <c r="M34" s="57">
        <f>前年!AA81</f>
        <v>2085334161</v>
      </c>
      <c r="N34" s="74">
        <f t="shared" si="0"/>
        <v>0</v>
      </c>
    </row>
    <row r="35" spans="1:14" x14ac:dyDescent="0.15">
      <c r="A35" s="18"/>
      <c r="B35" s="7"/>
      <c r="C35" s="9" t="s">
        <v>16</v>
      </c>
      <c r="D35" s="9"/>
      <c r="E35" s="61">
        <f>'3の2'!J35</f>
        <v>10084791</v>
      </c>
      <c r="F35" s="61">
        <f>前年!AA35</f>
        <v>12796504</v>
      </c>
      <c r="G35" s="61">
        <f t="shared" si="1"/>
        <v>-2711713</v>
      </c>
      <c r="H35" s="3"/>
      <c r="I35" s="7" t="s">
        <v>63</v>
      </c>
      <c r="J35" s="7"/>
      <c r="K35" s="7"/>
      <c r="L35" s="59">
        <f>'3の2'!J82</f>
        <v>1873408261</v>
      </c>
      <c r="M35" s="59">
        <f>前年!AA82</f>
        <v>1873408261</v>
      </c>
      <c r="N35" s="82">
        <f t="shared" si="0"/>
        <v>0</v>
      </c>
    </row>
    <row r="36" spans="1:14" x14ac:dyDescent="0.15">
      <c r="A36" s="18"/>
      <c r="B36" s="7"/>
      <c r="C36" s="9" t="s">
        <v>17</v>
      </c>
      <c r="D36" s="9"/>
      <c r="E36" s="61">
        <f>'3の2'!J36</f>
        <v>211583613</v>
      </c>
      <c r="F36" s="61">
        <f>前年!AA36</f>
        <v>153900679</v>
      </c>
      <c r="G36" s="61">
        <f t="shared" si="1"/>
        <v>57682934</v>
      </c>
      <c r="H36" s="3"/>
      <c r="I36" s="9" t="s">
        <v>64</v>
      </c>
      <c r="J36" s="9"/>
      <c r="K36" s="9"/>
      <c r="L36" s="61">
        <f>'3の2'!J83</f>
        <v>0</v>
      </c>
      <c r="M36" s="61">
        <f>前年!AA83</f>
        <v>0</v>
      </c>
      <c r="N36" s="77">
        <f t="shared" si="0"/>
        <v>0</v>
      </c>
    </row>
    <row r="37" spans="1:14" x14ac:dyDescent="0.15">
      <c r="A37" s="18"/>
      <c r="B37" s="7"/>
      <c r="C37" s="9" t="s">
        <v>18</v>
      </c>
      <c r="D37" s="9"/>
      <c r="E37" s="61">
        <f>'3の2'!J37</f>
        <v>6727091</v>
      </c>
      <c r="F37" s="61">
        <f>前年!AA37</f>
        <v>0</v>
      </c>
      <c r="G37" s="61">
        <f t="shared" si="1"/>
        <v>6727091</v>
      </c>
      <c r="H37" s="3"/>
      <c r="I37" s="7" t="s">
        <v>65</v>
      </c>
      <c r="J37" s="7"/>
      <c r="K37" s="7"/>
      <c r="L37" s="64">
        <f>'3の2'!J84</f>
        <v>211925900</v>
      </c>
      <c r="M37" s="64">
        <f>前年!AA84</f>
        <v>211925900</v>
      </c>
      <c r="N37" s="83">
        <f t="shared" si="0"/>
        <v>0</v>
      </c>
    </row>
    <row r="38" spans="1:14" x14ac:dyDescent="0.15">
      <c r="A38" s="18"/>
      <c r="B38" s="7"/>
      <c r="C38" s="9" t="s">
        <v>19</v>
      </c>
      <c r="D38" s="9"/>
      <c r="E38" s="61">
        <f>'3の2'!J38</f>
        <v>5537525</v>
      </c>
      <c r="F38" s="61">
        <f>前年!AA38</f>
        <v>3843207</v>
      </c>
      <c r="G38" s="61">
        <f t="shared" si="1"/>
        <v>1694318</v>
      </c>
      <c r="H38" s="2" t="s">
        <v>66</v>
      </c>
      <c r="I38" s="11"/>
      <c r="J38" s="11"/>
      <c r="K38" s="11"/>
      <c r="L38" s="57">
        <f>'3の2'!J85</f>
        <v>2031877164</v>
      </c>
      <c r="M38" s="57">
        <f>前年!AA85</f>
        <v>2135821912</v>
      </c>
      <c r="N38" s="83">
        <f t="shared" si="0"/>
        <v>-103944748</v>
      </c>
    </row>
    <row r="39" spans="1:14" x14ac:dyDescent="0.15">
      <c r="A39" s="18"/>
      <c r="B39" s="7"/>
      <c r="C39" s="9" t="s">
        <v>20</v>
      </c>
      <c r="D39" s="9"/>
      <c r="E39" s="61">
        <f>'3の2'!J39</f>
        <v>42653391</v>
      </c>
      <c r="F39" s="61">
        <f>前年!AA39</f>
        <v>52085325</v>
      </c>
      <c r="G39" s="61">
        <f t="shared" si="1"/>
        <v>-9431934</v>
      </c>
      <c r="H39" s="3"/>
      <c r="I39" s="13" t="s">
        <v>67</v>
      </c>
      <c r="J39" s="13"/>
      <c r="K39" s="13"/>
      <c r="L39" s="84">
        <f>'3の2'!J86</f>
        <v>2031877164</v>
      </c>
      <c r="M39" s="84">
        <f>前年!AA86</f>
        <v>2135821912</v>
      </c>
      <c r="N39" s="85">
        <f t="shared" si="0"/>
        <v>-103944748</v>
      </c>
    </row>
    <row r="40" spans="1:14" x14ac:dyDescent="0.15">
      <c r="A40" s="18"/>
      <c r="B40" s="7"/>
      <c r="C40" s="9" t="s">
        <v>128</v>
      </c>
      <c r="D40" s="9"/>
      <c r="E40" s="61">
        <f>'3の2'!J40</f>
        <v>0</v>
      </c>
      <c r="F40" s="61">
        <f>前年!AA40</f>
        <v>0</v>
      </c>
      <c r="G40" s="61">
        <f t="shared" si="1"/>
        <v>0</v>
      </c>
      <c r="H40" s="3"/>
      <c r="I40" s="7" t="s">
        <v>68</v>
      </c>
      <c r="J40" s="7"/>
      <c r="K40" s="7"/>
      <c r="L40" s="64">
        <f>'3の2'!J87</f>
        <v>0</v>
      </c>
      <c r="M40" s="64">
        <f>前年!AA87</f>
        <v>0</v>
      </c>
      <c r="N40" s="83">
        <f>L40-M40</f>
        <v>0</v>
      </c>
    </row>
    <row r="41" spans="1:14" x14ac:dyDescent="0.15">
      <c r="A41" s="18"/>
      <c r="B41" s="7"/>
      <c r="C41" s="9" t="s">
        <v>119</v>
      </c>
      <c r="D41" s="9"/>
      <c r="E41" s="61">
        <f>'3の2'!J41</f>
        <v>0</v>
      </c>
      <c r="F41" s="61">
        <f>前年!AA41</f>
        <v>0</v>
      </c>
      <c r="G41" s="61">
        <f t="shared" si="1"/>
        <v>0</v>
      </c>
      <c r="H41" s="2" t="s">
        <v>69</v>
      </c>
      <c r="I41" s="11"/>
      <c r="J41" s="11"/>
      <c r="K41" s="11"/>
      <c r="L41" s="57">
        <f>'3の2'!J88</f>
        <v>1454505285</v>
      </c>
      <c r="M41" s="57">
        <f>前年!AA88</f>
        <v>1098818285</v>
      </c>
      <c r="N41" s="74">
        <f t="shared" ref="N41:N47" si="3">L41-M41</f>
        <v>355687000</v>
      </c>
    </row>
    <row r="42" spans="1:14" x14ac:dyDescent="0.15">
      <c r="A42" s="18"/>
      <c r="B42" s="7"/>
      <c r="C42" s="9" t="s">
        <v>117</v>
      </c>
      <c r="D42" s="9"/>
      <c r="E42" s="61">
        <f>'3の2'!J42</f>
        <v>1851968</v>
      </c>
      <c r="F42" s="61">
        <f>前年!AA42</f>
        <v>1695968</v>
      </c>
      <c r="G42" s="70">
        <f t="shared" si="1"/>
        <v>156000</v>
      </c>
      <c r="H42" s="3"/>
      <c r="I42" s="7" t="s">
        <v>70</v>
      </c>
      <c r="J42" s="7"/>
      <c r="K42" s="7"/>
      <c r="L42" s="59">
        <f>'3の2'!J89</f>
        <v>159144813</v>
      </c>
      <c r="M42" s="59">
        <f>前年!AA89</f>
        <v>142673813</v>
      </c>
      <c r="N42" s="78">
        <f t="shared" si="3"/>
        <v>16471000</v>
      </c>
    </row>
    <row r="43" spans="1:14" x14ac:dyDescent="0.15">
      <c r="A43" s="18"/>
      <c r="B43" s="7"/>
      <c r="C43" s="9" t="s">
        <v>21</v>
      </c>
      <c r="D43" s="9"/>
      <c r="E43" s="61">
        <f>'3の2'!J43</f>
        <v>192320085</v>
      </c>
      <c r="F43" s="61">
        <f>前年!AA43</f>
        <v>182770300</v>
      </c>
      <c r="G43" s="70">
        <f t="shared" si="1"/>
        <v>9549785</v>
      </c>
      <c r="H43" s="3"/>
      <c r="I43" s="9" t="s">
        <v>71</v>
      </c>
      <c r="J43" s="9"/>
      <c r="K43" s="9"/>
      <c r="L43" s="61">
        <f>'3の2'!J90</f>
        <v>91942000</v>
      </c>
      <c r="M43" s="61">
        <f>前年!AA90</f>
        <v>91942000</v>
      </c>
      <c r="N43" s="76">
        <f t="shared" si="3"/>
        <v>0</v>
      </c>
    </row>
    <row r="44" spans="1:14" x14ac:dyDescent="0.15">
      <c r="A44" s="18"/>
      <c r="B44" s="7"/>
      <c r="C44" s="9" t="s">
        <v>22</v>
      </c>
      <c r="D44" s="9"/>
      <c r="E44" s="61">
        <f>'3の2'!J44</f>
        <v>159144813</v>
      </c>
      <c r="F44" s="61">
        <f>前年!AA44</f>
        <v>142673813</v>
      </c>
      <c r="G44" s="70">
        <f t="shared" si="1"/>
        <v>16471000</v>
      </c>
      <c r="H44" s="3"/>
      <c r="I44" s="9" t="s">
        <v>72</v>
      </c>
      <c r="J44" s="9"/>
      <c r="K44" s="9"/>
      <c r="L44" s="61">
        <f>'3の2'!J91</f>
        <v>74176472</v>
      </c>
      <c r="M44" s="61">
        <f>前年!AA91</f>
        <v>74176472</v>
      </c>
      <c r="N44" s="76">
        <f t="shared" si="3"/>
        <v>0</v>
      </c>
    </row>
    <row r="45" spans="1:14" x14ac:dyDescent="0.15">
      <c r="A45" s="18"/>
      <c r="B45" s="7"/>
      <c r="C45" s="9" t="s">
        <v>23</v>
      </c>
      <c r="D45" s="9"/>
      <c r="E45" s="61">
        <f>'3の2'!J45</f>
        <v>91942000</v>
      </c>
      <c r="F45" s="61">
        <f>前年!AA45</f>
        <v>91942000</v>
      </c>
      <c r="G45" s="70">
        <f t="shared" si="1"/>
        <v>0</v>
      </c>
      <c r="H45" s="3"/>
      <c r="I45" s="7" t="s">
        <v>73</v>
      </c>
      <c r="J45" s="7"/>
      <c r="K45" s="7"/>
      <c r="L45" s="66">
        <f>'3の2'!J92</f>
        <v>1129242000</v>
      </c>
      <c r="M45" s="66">
        <f>前年!AA92</f>
        <v>790026000</v>
      </c>
      <c r="N45" s="78">
        <f t="shared" si="3"/>
        <v>339216000</v>
      </c>
    </row>
    <row r="46" spans="1:14" x14ac:dyDescent="0.15">
      <c r="A46" s="18"/>
      <c r="B46" s="7"/>
      <c r="C46" s="9" t="s">
        <v>24</v>
      </c>
      <c r="D46" s="9"/>
      <c r="E46" s="61">
        <f>'3の2'!J46</f>
        <v>74176472</v>
      </c>
      <c r="F46" s="61">
        <f>前年!AA46</f>
        <v>74176472</v>
      </c>
      <c r="G46" s="70">
        <f t="shared" si="1"/>
        <v>0</v>
      </c>
      <c r="H46" s="2" t="s">
        <v>74</v>
      </c>
      <c r="I46" s="11"/>
      <c r="J46" s="11"/>
      <c r="K46" s="11"/>
      <c r="L46" s="57">
        <f>'3の2'!J93</f>
        <v>1531956572</v>
      </c>
      <c r="M46" s="57">
        <f>前年!AA93</f>
        <v>1329790083</v>
      </c>
      <c r="N46" s="74">
        <f t="shared" si="3"/>
        <v>202166489</v>
      </c>
    </row>
    <row r="47" spans="1:14" x14ac:dyDescent="0.15">
      <c r="A47" s="18"/>
      <c r="B47" s="7"/>
      <c r="C47" s="9" t="s">
        <v>25</v>
      </c>
      <c r="D47" s="9"/>
      <c r="E47" s="61">
        <f>'3の2'!J47</f>
        <v>1129242000</v>
      </c>
      <c r="F47" s="61">
        <f>前年!AA47</f>
        <v>790026000</v>
      </c>
      <c r="G47" s="70">
        <f t="shared" si="1"/>
        <v>339216000</v>
      </c>
      <c r="H47" s="154" t="s">
        <v>75</v>
      </c>
      <c r="I47" s="155"/>
      <c r="J47" s="155"/>
      <c r="K47" s="155"/>
      <c r="L47" s="57">
        <f>'3の2'!J94</f>
        <v>7103673182</v>
      </c>
      <c r="M47" s="57">
        <f>前年!AA94</f>
        <v>6649764441</v>
      </c>
      <c r="N47" s="74">
        <f t="shared" si="3"/>
        <v>453908741</v>
      </c>
    </row>
    <row r="48" spans="1:14" x14ac:dyDescent="0.15">
      <c r="A48" s="18"/>
      <c r="B48" s="7"/>
      <c r="C48" s="9" t="s">
        <v>26</v>
      </c>
      <c r="D48" s="9"/>
      <c r="E48" s="61">
        <f>'3の2'!J48</f>
        <v>5748545</v>
      </c>
      <c r="F48" s="61">
        <f>前年!AA48</f>
        <v>7007491</v>
      </c>
      <c r="G48" s="70">
        <f t="shared" si="1"/>
        <v>-1258946</v>
      </c>
      <c r="H48" s="29"/>
      <c r="I48" s="5"/>
      <c r="J48" s="5"/>
      <c r="K48" s="30"/>
      <c r="L48" s="59"/>
      <c r="M48" s="59"/>
      <c r="N48" s="86"/>
    </row>
    <row r="49" spans="1:14" x14ac:dyDescent="0.15">
      <c r="A49" s="18"/>
      <c r="B49" s="7"/>
      <c r="C49" s="9" t="s">
        <v>12</v>
      </c>
      <c r="D49" s="9"/>
      <c r="E49" s="61">
        <f>'3の2'!J49</f>
        <v>4647000</v>
      </c>
      <c r="F49" s="61">
        <f>前年!AA49</f>
        <v>3218267</v>
      </c>
      <c r="G49" s="70">
        <f t="shared" si="1"/>
        <v>1428733</v>
      </c>
      <c r="H49" s="3"/>
      <c r="I49" s="7"/>
      <c r="J49" s="7"/>
      <c r="K49" s="33"/>
      <c r="L49" s="66"/>
      <c r="M49" s="66"/>
      <c r="N49" s="80"/>
    </row>
    <row r="50" spans="1:14" x14ac:dyDescent="0.15">
      <c r="A50" s="18"/>
      <c r="B50" s="7"/>
      <c r="C50" s="7"/>
      <c r="D50" s="7"/>
      <c r="E50" s="71"/>
      <c r="F50" s="65"/>
      <c r="G50" s="70"/>
      <c r="H50" s="31"/>
      <c r="I50" s="4"/>
      <c r="J50" s="4"/>
      <c r="K50" s="32"/>
      <c r="L50" s="64"/>
      <c r="M50" s="64"/>
      <c r="N50" s="87"/>
    </row>
    <row r="51" spans="1:14" ht="14.25" thickBot="1" x14ac:dyDescent="0.2">
      <c r="A51" s="152" t="s">
        <v>59</v>
      </c>
      <c r="B51" s="151"/>
      <c r="C51" s="151"/>
      <c r="D51" s="151"/>
      <c r="E51" s="72">
        <f>'3の2'!J53</f>
        <v>11702016616</v>
      </c>
      <c r="F51" s="72">
        <f>前年!AA53</f>
        <v>11608513760</v>
      </c>
      <c r="G51" s="73">
        <f>E51-F51</f>
        <v>93502856</v>
      </c>
      <c r="H51" s="150" t="s">
        <v>76</v>
      </c>
      <c r="I51" s="151"/>
      <c r="J51" s="151"/>
      <c r="K51" s="151"/>
      <c r="L51" s="88">
        <f>'3の2'!J95</f>
        <v>11702016616</v>
      </c>
      <c r="M51" s="88">
        <f>前年!AA95</f>
        <v>11608513760</v>
      </c>
      <c r="N51" s="89">
        <f>L51-M51</f>
        <v>93502856</v>
      </c>
    </row>
    <row r="52" spans="1:14" x14ac:dyDescent="0.15">
      <c r="G52" s="7"/>
    </row>
  </sheetData>
  <mergeCells count="13">
    <mergeCell ref="H51:K51"/>
    <mergeCell ref="A51:D51"/>
    <mergeCell ref="M1:N1"/>
    <mergeCell ref="H47:K47"/>
    <mergeCell ref="A2:N2"/>
    <mergeCell ref="A3:F3"/>
    <mergeCell ref="E5:M5"/>
    <mergeCell ref="H32:K32"/>
    <mergeCell ref="H33:N33"/>
    <mergeCell ref="A7:G7"/>
    <mergeCell ref="H6:K6"/>
    <mergeCell ref="H7:N7"/>
    <mergeCell ref="A6:D6"/>
  </mergeCells>
  <phoneticPr fontId="2"/>
  <pageMargins left="0.9055118110236221" right="0.51181102362204722" top="0.74803149606299213" bottom="0.74803149606299213" header="0.31496062992125984" footer="0.31496062992125984"/>
  <pageSetup paperSize="12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97"/>
  <sheetViews>
    <sheetView view="pageBreakPreview" topLeftCell="A4" zoomScale="80" zoomScaleNormal="70" zoomScaleSheetLayoutView="80" workbookViewId="0">
      <pane xSplit="4" topLeftCell="E1" activePane="topRight" state="frozen"/>
      <selection pane="topRight" activeCell="E11" sqref="E11"/>
    </sheetView>
  </sheetViews>
  <sheetFormatPr defaultRowHeight="13.5" x14ac:dyDescent="0.15"/>
  <cols>
    <col min="1" max="3" width="3.125" style="6" customWidth="1"/>
    <col min="4" max="4" width="22.5" style="6" customWidth="1"/>
    <col min="5" max="10" width="15.75" style="6" customWidth="1"/>
    <col min="11" max="16384" width="9" style="6"/>
  </cols>
  <sheetData>
    <row r="1" spans="1:10" x14ac:dyDescent="0.15">
      <c r="A1" s="22"/>
      <c r="B1" s="22"/>
      <c r="C1" s="22"/>
      <c r="D1" s="22"/>
      <c r="E1" s="22"/>
      <c r="F1" s="22"/>
      <c r="G1" s="22"/>
      <c r="I1" s="153" t="s">
        <v>105</v>
      </c>
      <c r="J1" s="153"/>
    </row>
    <row r="2" spans="1:10" ht="21.75" customHeight="1" x14ac:dyDescent="0.15">
      <c r="A2" s="156" t="s">
        <v>106</v>
      </c>
      <c r="B2" s="156"/>
      <c r="C2" s="156"/>
      <c r="D2" s="156"/>
      <c r="E2" s="156"/>
      <c r="F2" s="156"/>
      <c r="G2" s="156"/>
      <c r="H2" s="156"/>
      <c r="I2" s="156"/>
      <c r="J2" s="156"/>
    </row>
    <row r="3" spans="1:10" s="19" customFormat="1" ht="14.25" customHeight="1" x14ac:dyDescent="0.15">
      <c r="A3" s="22"/>
      <c r="B3" s="22"/>
      <c r="C3" s="22"/>
      <c r="D3" s="22"/>
      <c r="E3" s="166" t="s">
        <v>78</v>
      </c>
      <c r="F3" s="166"/>
      <c r="G3" s="166"/>
    </row>
    <row r="4" spans="1:10" s="19" customFormat="1" ht="13.5" customHeight="1" x14ac:dyDescent="0.15">
      <c r="A4" s="22" t="s">
        <v>107</v>
      </c>
      <c r="B4" s="22"/>
      <c r="C4" s="22"/>
      <c r="D4" s="22"/>
      <c r="E4" s="22"/>
      <c r="F4" s="22"/>
      <c r="G4" s="22"/>
    </row>
    <row r="5" spans="1:10" x14ac:dyDescent="0.15">
      <c r="A5" s="28"/>
      <c r="B5" s="28"/>
      <c r="C5" s="28"/>
      <c r="D5" s="28"/>
      <c r="E5" s="28"/>
      <c r="F5" s="28"/>
      <c r="G5" s="28"/>
      <c r="J5" s="12" t="s">
        <v>104</v>
      </c>
    </row>
    <row r="6" spans="1:10" x14ac:dyDescent="0.15">
      <c r="A6" s="154" t="s">
        <v>28</v>
      </c>
      <c r="B6" s="155"/>
      <c r="C6" s="155"/>
      <c r="D6" s="159"/>
      <c r="E6" s="23" t="s">
        <v>108</v>
      </c>
      <c r="F6" s="25" t="s">
        <v>109</v>
      </c>
      <c r="G6" s="24" t="s">
        <v>110</v>
      </c>
      <c r="H6" s="27" t="s">
        <v>101</v>
      </c>
      <c r="I6" s="26" t="s">
        <v>111</v>
      </c>
      <c r="J6" s="21" t="s">
        <v>112</v>
      </c>
    </row>
    <row r="7" spans="1:10" x14ac:dyDescent="0.15">
      <c r="A7" s="154" t="s">
        <v>27</v>
      </c>
      <c r="B7" s="155"/>
      <c r="C7" s="155"/>
      <c r="D7" s="159"/>
      <c r="E7" s="90"/>
      <c r="F7" s="91"/>
      <c r="G7" s="90"/>
      <c r="H7" s="92"/>
      <c r="I7" s="93"/>
      <c r="J7" s="92"/>
    </row>
    <row r="8" spans="1:10" x14ac:dyDescent="0.15">
      <c r="A8" s="2" t="s">
        <v>32</v>
      </c>
      <c r="B8" s="11"/>
      <c r="C8" s="11"/>
      <c r="D8" s="11"/>
      <c r="E8" s="90">
        <f>'3の3'!Z8</f>
        <v>2430741582</v>
      </c>
      <c r="F8" s="90">
        <f t="shared" ref="F8:I8" si="0">SUM(F9:F22)</f>
        <v>0</v>
      </c>
      <c r="G8" s="90">
        <f t="shared" si="0"/>
        <v>31450922</v>
      </c>
      <c r="H8" s="90">
        <f>SUM(E8:G8)</f>
        <v>2462192504</v>
      </c>
      <c r="I8" s="94">
        <f t="shared" si="0"/>
        <v>0</v>
      </c>
      <c r="J8" s="95">
        <f>SUM(H8:I8)</f>
        <v>2462192504</v>
      </c>
    </row>
    <row r="9" spans="1:10" x14ac:dyDescent="0.15">
      <c r="A9" s="3"/>
      <c r="B9" s="5" t="s">
        <v>0</v>
      </c>
      <c r="C9" s="7"/>
      <c r="D9" s="7"/>
      <c r="E9" s="96">
        <f>'3の3'!Z9</f>
        <v>1455335392</v>
      </c>
      <c r="F9" s="92">
        <v>0</v>
      </c>
      <c r="G9" s="92">
        <v>5732557</v>
      </c>
      <c r="H9" s="96">
        <f t="shared" ref="H9:H74" si="1">SUM(E9:G9)</f>
        <v>1461067949</v>
      </c>
      <c r="I9" s="93">
        <v>0</v>
      </c>
      <c r="J9" s="97">
        <f t="shared" ref="J9:J74" si="2">SUM(H9:I9)</f>
        <v>1461067949</v>
      </c>
    </row>
    <row r="10" spans="1:10" x14ac:dyDescent="0.15">
      <c r="A10" s="3"/>
      <c r="B10" s="9" t="s">
        <v>1</v>
      </c>
      <c r="C10" s="9"/>
      <c r="D10" s="9"/>
      <c r="E10" s="98">
        <f>'3の3'!Z10</f>
        <v>879267535</v>
      </c>
      <c r="F10" s="99">
        <v>0</v>
      </c>
      <c r="G10" s="100">
        <v>3560800</v>
      </c>
      <c r="H10" s="98">
        <f t="shared" si="1"/>
        <v>882828335</v>
      </c>
      <c r="I10" s="101">
        <v>0</v>
      </c>
      <c r="J10" s="100">
        <f t="shared" si="2"/>
        <v>882828335</v>
      </c>
    </row>
    <row r="11" spans="1:10" x14ac:dyDescent="0.15">
      <c r="A11" s="3"/>
      <c r="B11" s="9" t="s">
        <v>2</v>
      </c>
      <c r="C11" s="9"/>
      <c r="D11" s="9"/>
      <c r="E11" s="98">
        <f>'3の3'!Z11</f>
        <v>26438957</v>
      </c>
      <c r="F11" s="99">
        <v>0</v>
      </c>
      <c r="G11" s="100">
        <v>0</v>
      </c>
      <c r="H11" s="98">
        <f t="shared" si="1"/>
        <v>26438957</v>
      </c>
      <c r="I11" s="101">
        <v>0</v>
      </c>
      <c r="J11" s="100">
        <f t="shared" si="2"/>
        <v>26438957</v>
      </c>
    </row>
    <row r="12" spans="1:10" x14ac:dyDescent="0.15">
      <c r="A12" s="3"/>
      <c r="B12" s="9" t="s">
        <v>120</v>
      </c>
      <c r="C12" s="9"/>
      <c r="D12" s="9"/>
      <c r="E12" s="98">
        <f>'3の3'!Z12</f>
        <v>685508</v>
      </c>
      <c r="F12" s="99">
        <v>0</v>
      </c>
      <c r="G12" s="100">
        <v>0</v>
      </c>
      <c r="H12" s="98">
        <f t="shared" si="1"/>
        <v>685508</v>
      </c>
      <c r="I12" s="101">
        <v>0</v>
      </c>
      <c r="J12" s="100">
        <f t="shared" si="2"/>
        <v>685508</v>
      </c>
    </row>
    <row r="13" spans="1:10" x14ac:dyDescent="0.15">
      <c r="A13" s="3"/>
      <c r="B13" s="9" t="s">
        <v>121</v>
      </c>
      <c r="C13" s="9"/>
      <c r="D13" s="9"/>
      <c r="E13" s="98">
        <f>'3の3'!Z13</f>
        <v>10515773</v>
      </c>
      <c r="F13" s="99">
        <v>0</v>
      </c>
      <c r="G13" s="100">
        <v>0</v>
      </c>
      <c r="H13" s="98">
        <f t="shared" si="1"/>
        <v>10515773</v>
      </c>
      <c r="I13" s="101">
        <v>0</v>
      </c>
      <c r="J13" s="100">
        <f t="shared" si="2"/>
        <v>10515773</v>
      </c>
    </row>
    <row r="14" spans="1:10" x14ac:dyDescent="0.15">
      <c r="A14" s="3"/>
      <c r="B14" s="9" t="s">
        <v>4</v>
      </c>
      <c r="C14" s="9"/>
      <c r="D14" s="9"/>
      <c r="E14" s="98">
        <f>'3の3'!Z14</f>
        <v>37019680</v>
      </c>
      <c r="F14" s="99">
        <v>0</v>
      </c>
      <c r="G14" s="100">
        <v>0</v>
      </c>
      <c r="H14" s="98">
        <f t="shared" si="1"/>
        <v>37019680</v>
      </c>
      <c r="I14" s="101">
        <v>0</v>
      </c>
      <c r="J14" s="100">
        <f t="shared" si="2"/>
        <v>37019680</v>
      </c>
    </row>
    <row r="15" spans="1:10" x14ac:dyDescent="0.15">
      <c r="A15" s="3"/>
      <c r="B15" s="9" t="s">
        <v>5</v>
      </c>
      <c r="C15" s="9"/>
      <c r="D15" s="9"/>
      <c r="E15" s="98">
        <f>'3の3'!Z15</f>
        <v>1539212</v>
      </c>
      <c r="F15" s="99">
        <v>0</v>
      </c>
      <c r="G15" s="100">
        <v>0</v>
      </c>
      <c r="H15" s="98">
        <f t="shared" si="1"/>
        <v>1539212</v>
      </c>
      <c r="I15" s="101">
        <v>0</v>
      </c>
      <c r="J15" s="100">
        <f t="shared" si="2"/>
        <v>1539212</v>
      </c>
    </row>
    <row r="16" spans="1:10" x14ac:dyDescent="0.15">
      <c r="A16" s="3"/>
      <c r="B16" s="9" t="s">
        <v>6</v>
      </c>
      <c r="C16" s="9"/>
      <c r="D16" s="9"/>
      <c r="E16" s="98">
        <f>'3の3'!Z16</f>
        <v>5373993</v>
      </c>
      <c r="F16" s="99">
        <v>0</v>
      </c>
      <c r="G16" s="100">
        <v>0</v>
      </c>
      <c r="H16" s="98">
        <f t="shared" si="1"/>
        <v>5373993</v>
      </c>
      <c r="I16" s="101">
        <v>0</v>
      </c>
      <c r="J16" s="100">
        <f t="shared" si="2"/>
        <v>5373993</v>
      </c>
    </row>
    <row r="17" spans="1:10" x14ac:dyDescent="0.15">
      <c r="A17" s="3"/>
      <c r="B17" s="9" t="s">
        <v>118</v>
      </c>
      <c r="C17" s="9"/>
      <c r="D17" s="9"/>
      <c r="E17" s="98">
        <f>'3の3'!Z17</f>
        <v>4900000</v>
      </c>
      <c r="F17" s="99">
        <v>0</v>
      </c>
      <c r="G17" s="100">
        <v>22157565</v>
      </c>
      <c r="H17" s="98">
        <f t="shared" si="1"/>
        <v>27057565</v>
      </c>
      <c r="I17" s="101">
        <v>0</v>
      </c>
      <c r="J17" s="100">
        <f t="shared" si="2"/>
        <v>27057565</v>
      </c>
    </row>
    <row r="18" spans="1:10" x14ac:dyDescent="0.15">
      <c r="A18" s="3"/>
      <c r="B18" s="9" t="s">
        <v>122</v>
      </c>
      <c r="C18" s="9"/>
      <c r="D18" s="9"/>
      <c r="E18" s="98">
        <f>'3の3'!Z18</f>
        <v>0</v>
      </c>
      <c r="F18" s="99">
        <v>0</v>
      </c>
      <c r="G18" s="100">
        <v>0</v>
      </c>
      <c r="H18" s="98">
        <f t="shared" si="1"/>
        <v>0</v>
      </c>
      <c r="I18" s="101">
        <v>0</v>
      </c>
      <c r="J18" s="100">
        <f t="shared" si="2"/>
        <v>0</v>
      </c>
    </row>
    <row r="19" spans="1:10" x14ac:dyDescent="0.15">
      <c r="A19" s="3"/>
      <c r="B19" s="9" t="s">
        <v>7</v>
      </c>
      <c r="C19" s="9"/>
      <c r="D19" s="9"/>
      <c r="E19" s="98">
        <f>'3の3'!Z19</f>
        <v>0</v>
      </c>
      <c r="F19" s="99">
        <v>0</v>
      </c>
      <c r="G19" s="100">
        <v>0</v>
      </c>
      <c r="H19" s="98">
        <f t="shared" si="1"/>
        <v>0</v>
      </c>
      <c r="I19" s="101">
        <v>0</v>
      </c>
      <c r="J19" s="100">
        <f t="shared" si="2"/>
        <v>0</v>
      </c>
    </row>
    <row r="20" spans="1:10" x14ac:dyDescent="0.15">
      <c r="A20" s="3"/>
      <c r="B20" s="9" t="s">
        <v>127</v>
      </c>
      <c r="C20" s="9"/>
      <c r="D20" s="9"/>
      <c r="E20" s="98">
        <f>'3の3'!Z20</f>
        <v>9665532</v>
      </c>
      <c r="F20" s="99">
        <v>0</v>
      </c>
      <c r="G20" s="100">
        <v>0</v>
      </c>
      <c r="H20" s="98">
        <f t="shared" si="1"/>
        <v>9665532</v>
      </c>
      <c r="I20" s="101">
        <v>0</v>
      </c>
      <c r="J20" s="100">
        <f t="shared" si="2"/>
        <v>9665532</v>
      </c>
    </row>
    <row r="21" spans="1:10" x14ac:dyDescent="0.15">
      <c r="A21" s="3"/>
      <c r="B21" s="9" t="s">
        <v>129</v>
      </c>
      <c r="C21" s="9"/>
      <c r="D21" s="9"/>
      <c r="E21" s="98">
        <f>'3の3'!Z21</f>
        <v>0</v>
      </c>
      <c r="F21" s="99">
        <v>0</v>
      </c>
      <c r="G21" s="100">
        <v>0</v>
      </c>
      <c r="H21" s="98">
        <f t="shared" si="1"/>
        <v>0</v>
      </c>
      <c r="I21" s="101">
        <v>0</v>
      </c>
      <c r="J21" s="100">
        <f t="shared" si="2"/>
        <v>0</v>
      </c>
    </row>
    <row r="22" spans="1:10" x14ac:dyDescent="0.15">
      <c r="A22" s="3"/>
      <c r="B22" s="7" t="s">
        <v>3</v>
      </c>
      <c r="C22" s="7"/>
      <c r="D22" s="7"/>
      <c r="E22" s="102">
        <f>'3の3'!Z22</f>
        <v>0</v>
      </c>
      <c r="F22" s="103">
        <v>0</v>
      </c>
      <c r="G22" s="104">
        <v>0</v>
      </c>
      <c r="H22" s="102">
        <f t="shared" si="1"/>
        <v>0</v>
      </c>
      <c r="I22" s="93">
        <v>0</v>
      </c>
      <c r="J22" s="104">
        <f t="shared" si="2"/>
        <v>0</v>
      </c>
    </row>
    <row r="23" spans="1:10" x14ac:dyDescent="0.15">
      <c r="A23" s="2" t="s">
        <v>33</v>
      </c>
      <c r="B23" s="11"/>
      <c r="C23" s="11"/>
      <c r="D23" s="11"/>
      <c r="E23" s="90">
        <f>'3の3'!Z23</f>
        <v>9031297110</v>
      </c>
      <c r="F23" s="95">
        <f t="shared" ref="F23:I23" si="3">F24+F29</f>
        <v>0</v>
      </c>
      <c r="G23" s="95">
        <f t="shared" si="3"/>
        <v>208527002</v>
      </c>
      <c r="H23" s="90">
        <f t="shared" si="1"/>
        <v>9239824112</v>
      </c>
      <c r="I23" s="105">
        <f t="shared" si="3"/>
        <v>0</v>
      </c>
      <c r="J23" s="95">
        <f t="shared" si="2"/>
        <v>9239824112</v>
      </c>
    </row>
    <row r="24" spans="1:10" x14ac:dyDescent="0.15">
      <c r="A24" s="2"/>
      <c r="B24" s="11" t="s">
        <v>8</v>
      </c>
      <c r="C24" s="11"/>
      <c r="D24" s="11"/>
      <c r="E24" s="90">
        <f>'3の3'!Z24</f>
        <v>7000952405</v>
      </c>
      <c r="F24" s="95">
        <f t="shared" ref="F24:I24" si="4">SUM(F25:F27)</f>
        <v>0</v>
      </c>
      <c r="G24" s="95">
        <f t="shared" si="4"/>
        <v>0</v>
      </c>
      <c r="H24" s="90">
        <f t="shared" si="1"/>
        <v>7000952405</v>
      </c>
      <c r="I24" s="105">
        <f t="shared" si="4"/>
        <v>0</v>
      </c>
      <c r="J24" s="95">
        <f t="shared" si="2"/>
        <v>7000952405</v>
      </c>
    </row>
    <row r="25" spans="1:10" x14ac:dyDescent="0.15">
      <c r="A25" s="3"/>
      <c r="B25" s="7"/>
      <c r="C25" s="7" t="s">
        <v>9</v>
      </c>
      <c r="D25" s="7"/>
      <c r="E25" s="96">
        <f>'3の3'!Z25</f>
        <v>1207367587</v>
      </c>
      <c r="F25" s="106">
        <v>0</v>
      </c>
      <c r="G25" s="97">
        <v>0</v>
      </c>
      <c r="H25" s="96">
        <f t="shared" si="1"/>
        <v>1207367587</v>
      </c>
      <c r="I25" s="93">
        <v>0</v>
      </c>
      <c r="J25" s="97">
        <f t="shared" si="2"/>
        <v>1207367587</v>
      </c>
    </row>
    <row r="26" spans="1:10" x14ac:dyDescent="0.15">
      <c r="A26" s="3"/>
      <c r="B26" s="7"/>
      <c r="C26" s="9" t="s">
        <v>10</v>
      </c>
      <c r="D26" s="9"/>
      <c r="E26" s="98">
        <f>'3の3'!Z26</f>
        <v>5258131731</v>
      </c>
      <c r="F26" s="99">
        <v>0</v>
      </c>
      <c r="G26" s="100">
        <v>0</v>
      </c>
      <c r="H26" s="98">
        <f t="shared" si="1"/>
        <v>5258131731</v>
      </c>
      <c r="I26" s="101">
        <v>0</v>
      </c>
      <c r="J26" s="100">
        <f t="shared" si="2"/>
        <v>5258131731</v>
      </c>
    </row>
    <row r="27" spans="1:10" x14ac:dyDescent="0.15">
      <c r="A27" s="3"/>
      <c r="B27" s="7"/>
      <c r="C27" s="7" t="s">
        <v>11</v>
      </c>
      <c r="D27" s="7"/>
      <c r="E27" s="107">
        <f>'3の3'!Z27</f>
        <v>535453087</v>
      </c>
      <c r="F27" s="106">
        <v>0</v>
      </c>
      <c r="G27" s="92">
        <v>0</v>
      </c>
      <c r="H27" s="107">
        <f>SUM(E27:G27)</f>
        <v>535453087</v>
      </c>
      <c r="I27" s="93">
        <v>0</v>
      </c>
      <c r="J27" s="92">
        <f>SUM(H27:I27)</f>
        <v>535453087</v>
      </c>
    </row>
    <row r="28" spans="1:10" x14ac:dyDescent="0.15">
      <c r="A28" s="3"/>
      <c r="B28" s="7"/>
      <c r="C28" s="10" t="s">
        <v>124</v>
      </c>
      <c r="D28" s="10"/>
      <c r="E28" s="108">
        <f>'3の3'!Z28</f>
        <v>0</v>
      </c>
      <c r="F28" s="109">
        <v>0</v>
      </c>
      <c r="G28" s="110">
        <v>0</v>
      </c>
      <c r="H28" s="108">
        <f>SUM(E28:G28)</f>
        <v>0</v>
      </c>
      <c r="I28" s="111">
        <v>0</v>
      </c>
      <c r="J28" s="110">
        <f>SUM(H28:I28)</f>
        <v>0</v>
      </c>
    </row>
    <row r="29" spans="1:10" x14ac:dyDescent="0.15">
      <c r="A29" s="2"/>
      <c r="B29" s="11" t="s">
        <v>12</v>
      </c>
      <c r="C29" s="11"/>
      <c r="D29" s="11"/>
      <c r="E29" s="90">
        <f>'3の3'!Z29</f>
        <v>2030344705</v>
      </c>
      <c r="F29" s="90">
        <f t="shared" ref="F29:I29" si="5">SUM(F30:F52)</f>
        <v>0</v>
      </c>
      <c r="G29" s="90">
        <f t="shared" si="5"/>
        <v>208527002</v>
      </c>
      <c r="H29" s="90">
        <f t="shared" si="1"/>
        <v>2238871707</v>
      </c>
      <c r="I29" s="94">
        <f t="shared" si="5"/>
        <v>0</v>
      </c>
      <c r="J29" s="95">
        <f t="shared" si="2"/>
        <v>2238871707</v>
      </c>
    </row>
    <row r="30" spans="1:10" x14ac:dyDescent="0.15">
      <c r="A30" s="3"/>
      <c r="B30" s="7"/>
      <c r="C30" s="7" t="s">
        <v>9</v>
      </c>
      <c r="D30" s="7"/>
      <c r="E30" s="96">
        <f>'3の3'!Z30</f>
        <v>0</v>
      </c>
      <c r="F30" s="106">
        <v>0</v>
      </c>
      <c r="G30" s="97">
        <v>208527000</v>
      </c>
      <c r="H30" s="96">
        <f t="shared" si="1"/>
        <v>208527000</v>
      </c>
      <c r="I30" s="93">
        <v>0</v>
      </c>
      <c r="J30" s="97">
        <f t="shared" si="2"/>
        <v>208527000</v>
      </c>
    </row>
    <row r="31" spans="1:10" x14ac:dyDescent="0.15">
      <c r="A31" s="3"/>
      <c r="B31" s="7"/>
      <c r="C31" s="9" t="s">
        <v>10</v>
      </c>
      <c r="D31" s="9"/>
      <c r="E31" s="98">
        <f>'3の3'!Z31</f>
        <v>48634287</v>
      </c>
      <c r="F31" s="99">
        <v>0</v>
      </c>
      <c r="G31" s="100">
        <v>2</v>
      </c>
      <c r="H31" s="98">
        <f t="shared" si="1"/>
        <v>48634289</v>
      </c>
      <c r="I31" s="101">
        <v>0</v>
      </c>
      <c r="J31" s="100">
        <f t="shared" si="2"/>
        <v>48634289</v>
      </c>
    </row>
    <row r="32" spans="1:10" x14ac:dyDescent="0.15">
      <c r="A32" s="3"/>
      <c r="B32" s="7"/>
      <c r="C32" s="9" t="s">
        <v>13</v>
      </c>
      <c r="D32" s="9"/>
      <c r="E32" s="98">
        <f>'3の3'!Z32</f>
        <v>27903178</v>
      </c>
      <c r="F32" s="99">
        <v>0</v>
      </c>
      <c r="G32" s="100">
        <v>0</v>
      </c>
      <c r="H32" s="98">
        <f t="shared" si="1"/>
        <v>27903178</v>
      </c>
      <c r="I32" s="101">
        <v>0</v>
      </c>
      <c r="J32" s="100">
        <f t="shared" si="2"/>
        <v>27903178</v>
      </c>
    </row>
    <row r="33" spans="1:10" x14ac:dyDescent="0.15">
      <c r="A33" s="3"/>
      <c r="B33" s="7"/>
      <c r="C33" s="9" t="s">
        <v>14</v>
      </c>
      <c r="D33" s="9"/>
      <c r="E33" s="98">
        <f>'3の3'!Z33</f>
        <v>18147946</v>
      </c>
      <c r="F33" s="99">
        <v>0</v>
      </c>
      <c r="G33" s="100">
        <v>0</v>
      </c>
      <c r="H33" s="98">
        <f t="shared" si="1"/>
        <v>18147946</v>
      </c>
      <c r="I33" s="101">
        <v>0</v>
      </c>
      <c r="J33" s="100">
        <f t="shared" si="2"/>
        <v>18147946</v>
      </c>
    </row>
    <row r="34" spans="1:10" x14ac:dyDescent="0.15">
      <c r="A34" s="3"/>
      <c r="B34" s="7"/>
      <c r="C34" s="9" t="s">
        <v>15</v>
      </c>
      <c r="D34" s="9"/>
      <c r="E34" s="98">
        <f>'3の3'!Z34</f>
        <v>0</v>
      </c>
      <c r="F34" s="99">
        <v>0</v>
      </c>
      <c r="G34" s="100">
        <v>0</v>
      </c>
      <c r="H34" s="98">
        <f t="shared" si="1"/>
        <v>0</v>
      </c>
      <c r="I34" s="101">
        <v>0</v>
      </c>
      <c r="J34" s="100">
        <f t="shared" si="2"/>
        <v>0</v>
      </c>
    </row>
    <row r="35" spans="1:10" x14ac:dyDescent="0.15">
      <c r="A35" s="3"/>
      <c r="B35" s="7"/>
      <c r="C35" s="9" t="s">
        <v>16</v>
      </c>
      <c r="D35" s="9"/>
      <c r="E35" s="98">
        <f>'3の3'!Z35</f>
        <v>10084791</v>
      </c>
      <c r="F35" s="99">
        <v>0</v>
      </c>
      <c r="G35" s="100">
        <v>0</v>
      </c>
      <c r="H35" s="98">
        <f t="shared" si="1"/>
        <v>10084791</v>
      </c>
      <c r="I35" s="101">
        <v>0</v>
      </c>
      <c r="J35" s="100">
        <f t="shared" si="2"/>
        <v>10084791</v>
      </c>
    </row>
    <row r="36" spans="1:10" x14ac:dyDescent="0.15">
      <c r="A36" s="3"/>
      <c r="B36" s="7"/>
      <c r="C36" s="9" t="s">
        <v>17</v>
      </c>
      <c r="D36" s="9"/>
      <c r="E36" s="98">
        <f>'3の3'!Z36</f>
        <v>211583613</v>
      </c>
      <c r="F36" s="99">
        <v>0</v>
      </c>
      <c r="G36" s="100">
        <v>0</v>
      </c>
      <c r="H36" s="98">
        <f t="shared" si="1"/>
        <v>211583613</v>
      </c>
      <c r="I36" s="101">
        <v>0</v>
      </c>
      <c r="J36" s="100">
        <f t="shared" si="2"/>
        <v>211583613</v>
      </c>
    </row>
    <row r="37" spans="1:10" x14ac:dyDescent="0.15">
      <c r="A37" s="3"/>
      <c r="B37" s="7"/>
      <c r="C37" s="9" t="s">
        <v>18</v>
      </c>
      <c r="D37" s="9"/>
      <c r="E37" s="98">
        <f>'3の3'!Z37</f>
        <v>6727091</v>
      </c>
      <c r="F37" s="99">
        <v>0</v>
      </c>
      <c r="G37" s="100">
        <v>0</v>
      </c>
      <c r="H37" s="98">
        <f t="shared" si="1"/>
        <v>6727091</v>
      </c>
      <c r="I37" s="101">
        <v>0</v>
      </c>
      <c r="J37" s="100">
        <f t="shared" si="2"/>
        <v>6727091</v>
      </c>
    </row>
    <row r="38" spans="1:10" x14ac:dyDescent="0.15">
      <c r="A38" s="3"/>
      <c r="B38" s="7"/>
      <c r="C38" s="9" t="s">
        <v>19</v>
      </c>
      <c r="D38" s="9"/>
      <c r="E38" s="98">
        <f>'3の3'!Z38</f>
        <v>5537525</v>
      </c>
      <c r="F38" s="99">
        <v>0</v>
      </c>
      <c r="G38" s="100">
        <v>0</v>
      </c>
      <c r="H38" s="98">
        <f t="shared" si="1"/>
        <v>5537525</v>
      </c>
      <c r="I38" s="101">
        <v>0</v>
      </c>
      <c r="J38" s="100">
        <f t="shared" si="2"/>
        <v>5537525</v>
      </c>
    </row>
    <row r="39" spans="1:10" x14ac:dyDescent="0.15">
      <c r="A39" s="3"/>
      <c r="B39" s="7"/>
      <c r="C39" s="9" t="s">
        <v>20</v>
      </c>
      <c r="D39" s="9"/>
      <c r="E39" s="98">
        <f>'3の3'!Z39</f>
        <v>42653391</v>
      </c>
      <c r="F39" s="99">
        <v>0</v>
      </c>
      <c r="G39" s="100">
        <v>0</v>
      </c>
      <c r="H39" s="98">
        <f t="shared" si="1"/>
        <v>42653391</v>
      </c>
      <c r="I39" s="101">
        <v>0</v>
      </c>
      <c r="J39" s="100">
        <f t="shared" si="2"/>
        <v>42653391</v>
      </c>
    </row>
    <row r="40" spans="1:10" x14ac:dyDescent="0.15">
      <c r="A40" s="3"/>
      <c r="B40" s="7"/>
      <c r="C40" s="9" t="s">
        <v>128</v>
      </c>
      <c r="D40" s="9"/>
      <c r="E40" s="98">
        <f>'3の3'!Z40</f>
        <v>0</v>
      </c>
      <c r="F40" s="99">
        <v>0</v>
      </c>
      <c r="G40" s="100">
        <v>0</v>
      </c>
      <c r="H40" s="98">
        <f t="shared" si="1"/>
        <v>0</v>
      </c>
      <c r="I40" s="101">
        <v>0</v>
      </c>
      <c r="J40" s="100">
        <f t="shared" si="2"/>
        <v>0</v>
      </c>
    </row>
    <row r="41" spans="1:10" x14ac:dyDescent="0.15">
      <c r="A41" s="3"/>
      <c r="B41" s="7"/>
      <c r="C41" s="9" t="s">
        <v>119</v>
      </c>
      <c r="D41" s="9"/>
      <c r="E41" s="98">
        <f>'3の3'!Z41</f>
        <v>0</v>
      </c>
      <c r="F41" s="99">
        <v>0</v>
      </c>
      <c r="G41" s="100">
        <v>0</v>
      </c>
      <c r="H41" s="98">
        <f t="shared" si="1"/>
        <v>0</v>
      </c>
      <c r="I41" s="101">
        <v>0</v>
      </c>
      <c r="J41" s="100">
        <f t="shared" si="2"/>
        <v>0</v>
      </c>
    </row>
    <row r="42" spans="1:10" x14ac:dyDescent="0.15">
      <c r="A42" s="3"/>
      <c r="B42" s="7"/>
      <c r="C42" s="9" t="s">
        <v>117</v>
      </c>
      <c r="D42" s="9"/>
      <c r="E42" s="98">
        <f>'3の3'!Z42</f>
        <v>1851968</v>
      </c>
      <c r="F42" s="99">
        <v>0</v>
      </c>
      <c r="G42" s="100">
        <v>0</v>
      </c>
      <c r="H42" s="98">
        <f t="shared" si="1"/>
        <v>1851968</v>
      </c>
      <c r="I42" s="101">
        <v>0</v>
      </c>
      <c r="J42" s="100">
        <f t="shared" si="2"/>
        <v>1851968</v>
      </c>
    </row>
    <row r="43" spans="1:10" x14ac:dyDescent="0.15">
      <c r="A43" s="3"/>
      <c r="B43" s="7"/>
      <c r="C43" s="9" t="s">
        <v>21</v>
      </c>
      <c r="D43" s="9"/>
      <c r="E43" s="98">
        <f>'3の3'!Z43</f>
        <v>192320085</v>
      </c>
      <c r="F43" s="99">
        <v>0</v>
      </c>
      <c r="G43" s="100">
        <v>0</v>
      </c>
      <c r="H43" s="98">
        <f t="shared" si="1"/>
        <v>192320085</v>
      </c>
      <c r="I43" s="101">
        <v>0</v>
      </c>
      <c r="J43" s="100">
        <f t="shared" si="2"/>
        <v>192320085</v>
      </c>
    </row>
    <row r="44" spans="1:10" x14ac:dyDescent="0.15">
      <c r="A44" s="3"/>
      <c r="B44" s="7"/>
      <c r="C44" s="9" t="s">
        <v>22</v>
      </c>
      <c r="D44" s="9"/>
      <c r="E44" s="98">
        <f>'3の3'!Z44</f>
        <v>159144813</v>
      </c>
      <c r="F44" s="99">
        <v>0</v>
      </c>
      <c r="G44" s="100">
        <v>0</v>
      </c>
      <c r="H44" s="98">
        <f t="shared" si="1"/>
        <v>159144813</v>
      </c>
      <c r="I44" s="101">
        <v>0</v>
      </c>
      <c r="J44" s="100">
        <f t="shared" si="2"/>
        <v>159144813</v>
      </c>
    </row>
    <row r="45" spans="1:10" x14ac:dyDescent="0.15">
      <c r="A45" s="3"/>
      <c r="B45" s="7"/>
      <c r="C45" s="9" t="s">
        <v>23</v>
      </c>
      <c r="D45" s="9"/>
      <c r="E45" s="98">
        <f>'3の3'!Z45</f>
        <v>91942000</v>
      </c>
      <c r="F45" s="99">
        <v>0</v>
      </c>
      <c r="G45" s="100">
        <v>0</v>
      </c>
      <c r="H45" s="98">
        <f t="shared" si="1"/>
        <v>91942000</v>
      </c>
      <c r="I45" s="101">
        <v>0</v>
      </c>
      <c r="J45" s="100">
        <f t="shared" si="2"/>
        <v>91942000</v>
      </c>
    </row>
    <row r="46" spans="1:10" x14ac:dyDescent="0.15">
      <c r="A46" s="3"/>
      <c r="B46" s="7"/>
      <c r="C46" s="9" t="s">
        <v>24</v>
      </c>
      <c r="D46" s="9"/>
      <c r="E46" s="98">
        <f>'3の3'!Z46</f>
        <v>74176472</v>
      </c>
      <c r="F46" s="99">
        <v>0</v>
      </c>
      <c r="G46" s="100">
        <v>0</v>
      </c>
      <c r="H46" s="98">
        <f t="shared" si="1"/>
        <v>74176472</v>
      </c>
      <c r="I46" s="101">
        <v>0</v>
      </c>
      <c r="J46" s="100">
        <f t="shared" si="2"/>
        <v>74176472</v>
      </c>
    </row>
    <row r="47" spans="1:10" x14ac:dyDescent="0.15">
      <c r="A47" s="3"/>
      <c r="B47" s="7"/>
      <c r="C47" s="9" t="s">
        <v>25</v>
      </c>
      <c r="D47" s="9"/>
      <c r="E47" s="98">
        <f>'3の3'!Z47</f>
        <v>1129242000</v>
      </c>
      <c r="F47" s="99">
        <v>0</v>
      </c>
      <c r="G47" s="100">
        <v>0</v>
      </c>
      <c r="H47" s="98">
        <f t="shared" si="1"/>
        <v>1129242000</v>
      </c>
      <c r="I47" s="101">
        <v>0</v>
      </c>
      <c r="J47" s="100">
        <f t="shared" si="2"/>
        <v>1129242000</v>
      </c>
    </row>
    <row r="48" spans="1:10" x14ac:dyDescent="0.15">
      <c r="A48" s="3"/>
      <c r="B48" s="7"/>
      <c r="C48" s="9" t="s">
        <v>125</v>
      </c>
      <c r="D48" s="9"/>
      <c r="E48" s="98">
        <f>'3の3'!Z48</f>
        <v>5748545</v>
      </c>
      <c r="F48" s="99">
        <v>0</v>
      </c>
      <c r="G48" s="100">
        <v>0</v>
      </c>
      <c r="H48" s="98">
        <f t="shared" si="1"/>
        <v>5748545</v>
      </c>
      <c r="I48" s="101">
        <v>0</v>
      </c>
      <c r="J48" s="100">
        <f t="shared" si="2"/>
        <v>5748545</v>
      </c>
    </row>
    <row r="49" spans="1:10" x14ac:dyDescent="0.15">
      <c r="A49" s="3"/>
      <c r="B49" s="7"/>
      <c r="C49" s="9" t="s">
        <v>12</v>
      </c>
      <c r="D49" s="9"/>
      <c r="E49" s="98">
        <f>'3の3'!Z49</f>
        <v>4647000</v>
      </c>
      <c r="F49" s="99">
        <v>0</v>
      </c>
      <c r="G49" s="100">
        <v>0</v>
      </c>
      <c r="H49" s="98">
        <f t="shared" si="1"/>
        <v>4647000</v>
      </c>
      <c r="I49" s="101">
        <v>0</v>
      </c>
      <c r="J49" s="100">
        <f t="shared" si="2"/>
        <v>4647000</v>
      </c>
    </row>
    <row r="50" spans="1:10" x14ac:dyDescent="0.15">
      <c r="A50" s="3"/>
      <c r="B50" s="7"/>
      <c r="C50" s="7"/>
      <c r="D50" s="7"/>
      <c r="E50" s="107"/>
      <c r="F50" s="106"/>
      <c r="G50" s="92"/>
      <c r="H50" s="107"/>
      <c r="I50" s="93"/>
      <c r="J50" s="92"/>
    </row>
    <row r="51" spans="1:10" x14ac:dyDescent="0.15">
      <c r="A51" s="3"/>
      <c r="B51" s="7"/>
      <c r="C51" s="7"/>
      <c r="D51" s="7"/>
      <c r="E51" s="112"/>
      <c r="F51" s="113"/>
      <c r="G51" s="92"/>
      <c r="H51" s="107"/>
      <c r="I51" s="92"/>
      <c r="J51" s="92"/>
    </row>
    <row r="52" spans="1:10" x14ac:dyDescent="0.15">
      <c r="A52" s="3"/>
      <c r="B52" s="7"/>
      <c r="C52" s="7"/>
      <c r="D52" s="7"/>
      <c r="E52" s="102"/>
      <c r="F52" s="106"/>
      <c r="G52" s="92"/>
      <c r="H52" s="102"/>
      <c r="I52" s="93"/>
      <c r="J52" s="104"/>
    </row>
    <row r="53" spans="1:10" x14ac:dyDescent="0.15">
      <c r="A53" s="154" t="s">
        <v>59</v>
      </c>
      <c r="B53" s="155"/>
      <c r="C53" s="155"/>
      <c r="D53" s="155"/>
      <c r="E53" s="90">
        <f>'3の3'!Z53</f>
        <v>11462038692</v>
      </c>
      <c r="F53" s="91">
        <f t="shared" ref="F53:I53" si="6">F8+F23</f>
        <v>0</v>
      </c>
      <c r="G53" s="91">
        <f t="shared" si="6"/>
        <v>239977924</v>
      </c>
      <c r="H53" s="90">
        <f t="shared" si="1"/>
        <v>11702016616</v>
      </c>
      <c r="I53" s="94">
        <f t="shared" si="6"/>
        <v>0</v>
      </c>
      <c r="J53" s="95">
        <f t="shared" si="2"/>
        <v>11702016616</v>
      </c>
    </row>
    <row r="54" spans="1:10" x14ac:dyDescent="0.15">
      <c r="A54" s="164" t="s">
        <v>56</v>
      </c>
      <c r="B54" s="165"/>
      <c r="C54" s="165"/>
      <c r="D54" s="165"/>
      <c r="E54" s="90"/>
      <c r="F54" s="114"/>
      <c r="G54" s="102"/>
      <c r="H54" s="90"/>
      <c r="I54" s="93"/>
      <c r="J54" s="95"/>
    </row>
    <row r="55" spans="1:10" x14ac:dyDescent="0.15">
      <c r="A55" s="2" t="s">
        <v>57</v>
      </c>
      <c r="B55" s="11"/>
      <c r="C55" s="11"/>
      <c r="D55" s="11"/>
      <c r="E55" s="90">
        <f>'3の3'!Z55</f>
        <v>1855830473</v>
      </c>
      <c r="F55" s="95">
        <f t="shared" ref="F55:I55" si="7">SUM(F56:F68)</f>
        <v>0</v>
      </c>
      <c r="G55" s="95">
        <f t="shared" si="7"/>
        <v>2789832</v>
      </c>
      <c r="H55" s="90">
        <f t="shared" si="1"/>
        <v>1858620305</v>
      </c>
      <c r="I55" s="105">
        <f t="shared" si="7"/>
        <v>0</v>
      </c>
      <c r="J55" s="95">
        <f t="shared" si="2"/>
        <v>1858620305</v>
      </c>
    </row>
    <row r="56" spans="1:10" x14ac:dyDescent="0.15">
      <c r="A56" s="3"/>
      <c r="B56" s="7" t="s">
        <v>34</v>
      </c>
      <c r="C56" s="7"/>
      <c r="D56" s="7"/>
      <c r="E56" s="96">
        <f>'3の3'!Z56</f>
        <v>428000000</v>
      </c>
      <c r="F56" s="93">
        <v>0</v>
      </c>
      <c r="G56" s="92">
        <v>0</v>
      </c>
      <c r="H56" s="96">
        <f t="shared" si="1"/>
        <v>428000000</v>
      </c>
      <c r="I56" s="93">
        <v>0</v>
      </c>
      <c r="J56" s="97">
        <f t="shared" si="2"/>
        <v>428000000</v>
      </c>
    </row>
    <row r="57" spans="1:10" x14ac:dyDescent="0.15">
      <c r="A57" s="3"/>
      <c r="B57" s="9" t="s">
        <v>35</v>
      </c>
      <c r="C57" s="9"/>
      <c r="D57" s="9"/>
      <c r="E57" s="98">
        <f>'3の3'!Z57</f>
        <v>160672632</v>
      </c>
      <c r="F57" s="101">
        <v>0</v>
      </c>
      <c r="G57" s="100">
        <v>183889</v>
      </c>
      <c r="H57" s="98">
        <f t="shared" si="1"/>
        <v>160856521</v>
      </c>
      <c r="I57" s="101">
        <v>0</v>
      </c>
      <c r="J57" s="100">
        <f t="shared" si="2"/>
        <v>160856521</v>
      </c>
    </row>
    <row r="58" spans="1:10" x14ac:dyDescent="0.15">
      <c r="A58" s="3"/>
      <c r="B58" s="9" t="s">
        <v>36</v>
      </c>
      <c r="C58" s="9"/>
      <c r="D58" s="9"/>
      <c r="E58" s="98">
        <f>'3の3'!Z58</f>
        <v>41004311</v>
      </c>
      <c r="F58" s="101">
        <v>0</v>
      </c>
      <c r="G58" s="100">
        <v>0</v>
      </c>
      <c r="H58" s="98">
        <f t="shared" si="1"/>
        <v>41004311</v>
      </c>
      <c r="I58" s="101">
        <v>0</v>
      </c>
      <c r="J58" s="100">
        <f t="shared" si="2"/>
        <v>41004311</v>
      </c>
    </row>
    <row r="59" spans="1:10" x14ac:dyDescent="0.15">
      <c r="A59" s="3"/>
      <c r="B59" s="9" t="s">
        <v>37</v>
      </c>
      <c r="C59" s="9"/>
      <c r="D59" s="9"/>
      <c r="E59" s="98">
        <f>'3の3'!Z59</f>
        <v>40161662</v>
      </c>
      <c r="F59" s="101">
        <v>0</v>
      </c>
      <c r="G59" s="100">
        <v>0</v>
      </c>
      <c r="H59" s="98">
        <f t="shared" si="1"/>
        <v>40161662</v>
      </c>
      <c r="I59" s="101">
        <v>0</v>
      </c>
      <c r="J59" s="100">
        <f t="shared" si="2"/>
        <v>40161662</v>
      </c>
    </row>
    <row r="60" spans="1:10" x14ac:dyDescent="0.15">
      <c r="A60" s="3"/>
      <c r="B60" s="7" t="s">
        <v>38</v>
      </c>
      <c r="C60" s="7"/>
      <c r="D60" s="7"/>
      <c r="E60" s="98">
        <f>'3の3'!Z60</f>
        <v>45632775</v>
      </c>
      <c r="F60" s="101">
        <v>0</v>
      </c>
      <c r="G60" s="100">
        <v>1794300</v>
      </c>
      <c r="H60" s="98">
        <f t="shared" si="1"/>
        <v>47427075</v>
      </c>
      <c r="I60" s="101">
        <v>0</v>
      </c>
      <c r="J60" s="100">
        <f t="shared" si="2"/>
        <v>47427075</v>
      </c>
    </row>
    <row r="61" spans="1:10" x14ac:dyDescent="0.15">
      <c r="A61" s="3"/>
      <c r="B61" s="9" t="s">
        <v>39</v>
      </c>
      <c r="C61" s="9"/>
      <c r="D61" s="9"/>
      <c r="E61" s="98">
        <f>'3の3'!Z61</f>
        <v>0</v>
      </c>
      <c r="F61" s="101">
        <v>0</v>
      </c>
      <c r="G61" s="100">
        <v>811643</v>
      </c>
      <c r="H61" s="98">
        <f t="shared" si="1"/>
        <v>811643</v>
      </c>
      <c r="I61" s="101">
        <v>0</v>
      </c>
      <c r="J61" s="100">
        <f t="shared" si="2"/>
        <v>811643</v>
      </c>
    </row>
    <row r="62" spans="1:10" x14ac:dyDescent="0.15">
      <c r="A62" s="3"/>
      <c r="B62" s="9" t="s">
        <v>40</v>
      </c>
      <c r="C62" s="9"/>
      <c r="D62" s="9"/>
      <c r="E62" s="98">
        <f>'3の3'!Z62</f>
        <v>0</v>
      </c>
      <c r="F62" s="101">
        <v>0</v>
      </c>
      <c r="G62" s="100">
        <v>0</v>
      </c>
      <c r="H62" s="98">
        <f t="shared" si="1"/>
        <v>0</v>
      </c>
      <c r="I62" s="101">
        <v>0</v>
      </c>
      <c r="J62" s="100">
        <f t="shared" si="2"/>
        <v>0</v>
      </c>
    </row>
    <row r="63" spans="1:10" x14ac:dyDescent="0.15">
      <c r="A63" s="3"/>
      <c r="B63" s="9" t="s">
        <v>41</v>
      </c>
      <c r="C63" s="9"/>
      <c r="D63" s="9"/>
      <c r="E63" s="98">
        <f>'3の3'!Z63</f>
        <v>6733</v>
      </c>
      <c r="F63" s="101">
        <v>0</v>
      </c>
      <c r="G63" s="100">
        <v>0</v>
      </c>
      <c r="H63" s="98">
        <f t="shared" si="1"/>
        <v>6733</v>
      </c>
      <c r="I63" s="101">
        <v>0</v>
      </c>
      <c r="J63" s="100">
        <f t="shared" si="2"/>
        <v>6733</v>
      </c>
    </row>
    <row r="64" spans="1:10" x14ac:dyDescent="0.15">
      <c r="A64" s="3"/>
      <c r="B64" s="9" t="s">
        <v>42</v>
      </c>
      <c r="C64" s="9"/>
      <c r="D64" s="9"/>
      <c r="E64" s="98">
        <f>'3の3'!Z64</f>
        <v>78876140</v>
      </c>
      <c r="F64" s="101">
        <v>0</v>
      </c>
      <c r="G64" s="100">
        <v>0</v>
      </c>
      <c r="H64" s="98">
        <f t="shared" si="1"/>
        <v>78876140</v>
      </c>
      <c r="I64" s="101">
        <v>0</v>
      </c>
      <c r="J64" s="100">
        <f t="shared" si="2"/>
        <v>78876140</v>
      </c>
    </row>
    <row r="65" spans="1:10" x14ac:dyDescent="0.15">
      <c r="A65" s="3"/>
      <c r="B65" s="9" t="s">
        <v>43</v>
      </c>
      <c r="C65" s="9"/>
      <c r="D65" s="9"/>
      <c r="E65" s="98">
        <f>'3の3'!Z65</f>
        <v>0</v>
      </c>
      <c r="F65" s="101">
        <v>0</v>
      </c>
      <c r="G65" s="100">
        <v>0</v>
      </c>
      <c r="H65" s="98">
        <f t="shared" si="1"/>
        <v>0</v>
      </c>
      <c r="I65" s="101">
        <v>0</v>
      </c>
      <c r="J65" s="100">
        <f t="shared" si="2"/>
        <v>0</v>
      </c>
    </row>
    <row r="66" spans="1:10" x14ac:dyDescent="0.15">
      <c r="A66" s="3"/>
      <c r="B66" s="9" t="s">
        <v>44</v>
      </c>
      <c r="C66" s="9"/>
      <c r="D66" s="9"/>
      <c r="E66" s="98">
        <f>'3の3'!Z66</f>
        <v>0</v>
      </c>
      <c r="F66" s="101">
        <v>0</v>
      </c>
      <c r="G66" s="100">
        <v>0</v>
      </c>
      <c r="H66" s="98">
        <f t="shared" si="1"/>
        <v>0</v>
      </c>
      <c r="I66" s="101">
        <v>0</v>
      </c>
      <c r="J66" s="100">
        <f t="shared" si="2"/>
        <v>0</v>
      </c>
    </row>
    <row r="67" spans="1:10" x14ac:dyDescent="0.15">
      <c r="A67" s="3"/>
      <c r="B67" s="7" t="s">
        <v>45</v>
      </c>
      <c r="C67" s="7"/>
      <c r="D67" s="7"/>
      <c r="E67" s="98">
        <f>'3の3'!Z67</f>
        <v>-39927246</v>
      </c>
      <c r="F67" s="101">
        <v>0</v>
      </c>
      <c r="G67" s="100">
        <v>0</v>
      </c>
      <c r="H67" s="98">
        <f t="shared" si="1"/>
        <v>-39927246</v>
      </c>
      <c r="I67" s="101">
        <v>0</v>
      </c>
      <c r="J67" s="100">
        <f t="shared" si="2"/>
        <v>-39927246</v>
      </c>
    </row>
    <row r="68" spans="1:10" x14ac:dyDescent="0.15">
      <c r="A68" s="3"/>
      <c r="B68" s="10" t="s">
        <v>46</v>
      </c>
      <c r="C68" s="10"/>
      <c r="D68" s="10"/>
      <c r="E68" s="102">
        <f>'3の3'!Z68</f>
        <v>1101403466</v>
      </c>
      <c r="F68" s="93">
        <v>0</v>
      </c>
      <c r="G68" s="92">
        <v>0</v>
      </c>
      <c r="H68" s="102">
        <f t="shared" si="1"/>
        <v>1101403466</v>
      </c>
      <c r="I68" s="93">
        <v>0</v>
      </c>
      <c r="J68" s="104">
        <f t="shared" si="2"/>
        <v>1101403466</v>
      </c>
    </row>
    <row r="69" spans="1:10" x14ac:dyDescent="0.15">
      <c r="A69" s="2" t="s">
        <v>58</v>
      </c>
      <c r="B69" s="11"/>
      <c r="C69" s="11"/>
      <c r="D69" s="11"/>
      <c r="E69" s="90">
        <f>'3の3'!Z69</f>
        <v>2739723129</v>
      </c>
      <c r="F69" s="95">
        <f t="shared" ref="F69:G69" si="8">SUM(F70:F78)</f>
        <v>0</v>
      </c>
      <c r="G69" s="95">
        <f t="shared" si="8"/>
        <v>0</v>
      </c>
      <c r="H69" s="90">
        <f t="shared" si="1"/>
        <v>2739723129</v>
      </c>
      <c r="I69" s="105">
        <f>SUM(I70:I78)</f>
        <v>0</v>
      </c>
      <c r="J69" s="95">
        <f t="shared" si="2"/>
        <v>2739723129</v>
      </c>
    </row>
    <row r="70" spans="1:10" x14ac:dyDescent="0.15">
      <c r="A70" s="3"/>
      <c r="B70" s="7" t="s">
        <v>47</v>
      </c>
      <c r="C70" s="7"/>
      <c r="D70" s="7"/>
      <c r="E70" s="96">
        <f>'3の3'!Z70</f>
        <v>2541541000</v>
      </c>
      <c r="F70" s="93">
        <v>0</v>
      </c>
      <c r="G70" s="92">
        <v>0</v>
      </c>
      <c r="H70" s="96">
        <f t="shared" si="1"/>
        <v>2541541000</v>
      </c>
      <c r="I70" s="93">
        <v>0</v>
      </c>
      <c r="J70" s="97">
        <f t="shared" si="2"/>
        <v>2541541000</v>
      </c>
    </row>
    <row r="71" spans="1:10" x14ac:dyDescent="0.15">
      <c r="A71" s="3"/>
      <c r="B71" s="9" t="s">
        <v>48</v>
      </c>
      <c r="C71" s="9"/>
      <c r="D71" s="9"/>
      <c r="E71" s="98">
        <f>'3の3'!Z71</f>
        <v>0</v>
      </c>
      <c r="F71" s="101">
        <v>0</v>
      </c>
      <c r="G71" s="100">
        <v>0</v>
      </c>
      <c r="H71" s="98">
        <f t="shared" si="1"/>
        <v>0</v>
      </c>
      <c r="I71" s="101">
        <v>0</v>
      </c>
      <c r="J71" s="100">
        <f t="shared" si="2"/>
        <v>0</v>
      </c>
    </row>
    <row r="72" spans="1:10" x14ac:dyDescent="0.15">
      <c r="A72" s="3"/>
      <c r="B72" s="9" t="s">
        <v>49</v>
      </c>
      <c r="C72" s="9"/>
      <c r="D72" s="9"/>
      <c r="E72" s="98">
        <f>'3の3'!Z72</f>
        <v>3465134</v>
      </c>
      <c r="F72" s="101">
        <v>0</v>
      </c>
      <c r="G72" s="100">
        <v>0</v>
      </c>
      <c r="H72" s="98">
        <f t="shared" si="1"/>
        <v>3465134</v>
      </c>
      <c r="I72" s="101">
        <v>0</v>
      </c>
      <c r="J72" s="100">
        <f t="shared" si="2"/>
        <v>3465134</v>
      </c>
    </row>
    <row r="73" spans="1:10" x14ac:dyDescent="0.15">
      <c r="A73" s="3"/>
      <c r="B73" s="9" t="s">
        <v>50</v>
      </c>
      <c r="C73" s="9"/>
      <c r="D73" s="9"/>
      <c r="E73" s="98">
        <f>'3の3'!Z73</f>
        <v>0</v>
      </c>
      <c r="F73" s="101">
        <v>0</v>
      </c>
      <c r="G73" s="100">
        <v>0</v>
      </c>
      <c r="H73" s="98">
        <f t="shared" si="1"/>
        <v>0</v>
      </c>
      <c r="I73" s="101">
        <v>0</v>
      </c>
      <c r="J73" s="100">
        <f t="shared" si="2"/>
        <v>0</v>
      </c>
    </row>
    <row r="74" spans="1:10" x14ac:dyDescent="0.15">
      <c r="A74" s="3"/>
      <c r="B74" s="9" t="s">
        <v>51</v>
      </c>
      <c r="C74" s="9"/>
      <c r="D74" s="9"/>
      <c r="E74" s="98">
        <f>'3の3'!Z74</f>
        <v>0</v>
      </c>
      <c r="F74" s="101">
        <v>0</v>
      </c>
      <c r="G74" s="100">
        <v>0</v>
      </c>
      <c r="H74" s="98">
        <f t="shared" si="1"/>
        <v>0</v>
      </c>
      <c r="I74" s="101">
        <v>0</v>
      </c>
      <c r="J74" s="100">
        <f t="shared" si="2"/>
        <v>0</v>
      </c>
    </row>
    <row r="75" spans="1:10" x14ac:dyDescent="0.15">
      <c r="A75" s="3"/>
      <c r="B75" s="9" t="s">
        <v>52</v>
      </c>
      <c r="C75" s="9"/>
      <c r="D75" s="9"/>
      <c r="E75" s="98">
        <f>'3の3'!Z75</f>
        <v>192320085</v>
      </c>
      <c r="F75" s="101">
        <v>0</v>
      </c>
      <c r="G75" s="100">
        <v>0</v>
      </c>
      <c r="H75" s="98">
        <f t="shared" ref="H75:H95" si="9">SUM(E75:G75)</f>
        <v>192320085</v>
      </c>
      <c r="I75" s="101">
        <v>0</v>
      </c>
      <c r="J75" s="100">
        <f t="shared" ref="J75:J95" si="10">SUM(H75:I75)</f>
        <v>192320085</v>
      </c>
    </row>
    <row r="76" spans="1:10" x14ac:dyDescent="0.15">
      <c r="A76" s="3"/>
      <c r="B76" s="9" t="s">
        <v>53</v>
      </c>
      <c r="C76" s="9"/>
      <c r="D76" s="9"/>
      <c r="E76" s="98">
        <f>'3の3'!Z76</f>
        <v>2396910</v>
      </c>
      <c r="F76" s="101">
        <v>0</v>
      </c>
      <c r="G76" s="100">
        <v>0</v>
      </c>
      <c r="H76" s="98">
        <f t="shared" si="9"/>
        <v>2396910</v>
      </c>
      <c r="I76" s="101">
        <v>0</v>
      </c>
      <c r="J76" s="100">
        <f t="shared" si="10"/>
        <v>2396910</v>
      </c>
    </row>
    <row r="77" spans="1:10" x14ac:dyDescent="0.15">
      <c r="A77" s="3"/>
      <c r="B77" s="9" t="s">
        <v>54</v>
      </c>
      <c r="C77" s="9"/>
      <c r="D77" s="9"/>
      <c r="E77" s="98">
        <f>'3の3'!Z77</f>
        <v>0</v>
      </c>
      <c r="F77" s="101">
        <v>0</v>
      </c>
      <c r="G77" s="100">
        <v>0</v>
      </c>
      <c r="H77" s="98">
        <f t="shared" si="9"/>
        <v>0</v>
      </c>
      <c r="I77" s="101">
        <v>0</v>
      </c>
      <c r="J77" s="100">
        <f t="shared" si="10"/>
        <v>0</v>
      </c>
    </row>
    <row r="78" spans="1:10" x14ac:dyDescent="0.15">
      <c r="A78" s="3"/>
      <c r="B78" s="7" t="s">
        <v>55</v>
      </c>
      <c r="C78" s="7"/>
      <c r="D78" s="7"/>
      <c r="E78" s="102">
        <f>'3の3'!Z78</f>
        <v>0</v>
      </c>
      <c r="F78" s="93">
        <v>0</v>
      </c>
      <c r="G78" s="92">
        <v>0</v>
      </c>
      <c r="H78" s="102">
        <f t="shared" si="9"/>
        <v>0</v>
      </c>
      <c r="I78" s="93">
        <v>0</v>
      </c>
      <c r="J78" s="104">
        <f t="shared" si="10"/>
        <v>0</v>
      </c>
    </row>
    <row r="79" spans="1:10" x14ac:dyDescent="0.15">
      <c r="A79" s="154" t="s">
        <v>60</v>
      </c>
      <c r="B79" s="155"/>
      <c r="C79" s="155"/>
      <c r="D79" s="155"/>
      <c r="E79" s="90">
        <f>'3の3'!Z79</f>
        <v>4595553602</v>
      </c>
      <c r="F79" s="95">
        <f t="shared" ref="F79:I79" si="11">F55+F69</f>
        <v>0</v>
      </c>
      <c r="G79" s="95">
        <f t="shared" si="11"/>
        <v>2789832</v>
      </c>
      <c r="H79" s="90">
        <f t="shared" si="9"/>
        <v>4598343434</v>
      </c>
      <c r="I79" s="105">
        <f t="shared" si="11"/>
        <v>0</v>
      </c>
      <c r="J79" s="95">
        <f t="shared" si="10"/>
        <v>4598343434</v>
      </c>
    </row>
    <row r="80" spans="1:10" x14ac:dyDescent="0.15">
      <c r="A80" s="154" t="s">
        <v>61</v>
      </c>
      <c r="B80" s="155"/>
      <c r="C80" s="155"/>
      <c r="D80" s="155"/>
      <c r="E80" s="90"/>
      <c r="F80" s="94"/>
      <c r="G80" s="90"/>
      <c r="H80" s="90"/>
      <c r="I80" s="93"/>
      <c r="J80" s="95"/>
    </row>
    <row r="81" spans="1:10" x14ac:dyDescent="0.15">
      <c r="A81" s="2" t="s">
        <v>62</v>
      </c>
      <c r="B81" s="11"/>
      <c r="C81" s="11"/>
      <c r="D81" s="11"/>
      <c r="E81" s="90">
        <f>'3の3'!Z81</f>
        <v>1873408261</v>
      </c>
      <c r="F81" s="95">
        <f t="shared" ref="F81:I81" si="12">SUM(F82:F84)</f>
        <v>0</v>
      </c>
      <c r="G81" s="95">
        <f t="shared" si="12"/>
        <v>211925900</v>
      </c>
      <c r="H81" s="90">
        <f t="shared" si="9"/>
        <v>2085334161</v>
      </c>
      <c r="I81" s="105">
        <f t="shared" si="12"/>
        <v>0</v>
      </c>
      <c r="J81" s="95">
        <f t="shared" si="10"/>
        <v>2085334161</v>
      </c>
    </row>
    <row r="82" spans="1:10" x14ac:dyDescent="0.15">
      <c r="A82" s="3"/>
      <c r="B82" s="7" t="s">
        <v>63</v>
      </c>
      <c r="C82" s="7"/>
      <c r="D82" s="7"/>
      <c r="E82" s="96">
        <f>'3の3'!Z82</f>
        <v>1873408261</v>
      </c>
      <c r="F82" s="93">
        <v>0</v>
      </c>
      <c r="G82" s="92">
        <v>0</v>
      </c>
      <c r="H82" s="96">
        <f t="shared" si="9"/>
        <v>1873408261</v>
      </c>
      <c r="I82" s="93">
        <v>0</v>
      </c>
      <c r="J82" s="97">
        <f t="shared" si="10"/>
        <v>1873408261</v>
      </c>
    </row>
    <row r="83" spans="1:10" x14ac:dyDescent="0.15">
      <c r="A83" s="3"/>
      <c r="B83" s="9" t="s">
        <v>64</v>
      </c>
      <c r="C83" s="9"/>
      <c r="D83" s="9"/>
      <c r="E83" s="98">
        <f>'3の3'!Z83</f>
        <v>0</v>
      </c>
      <c r="F83" s="101">
        <v>0</v>
      </c>
      <c r="G83" s="100">
        <v>0</v>
      </c>
      <c r="H83" s="98">
        <f t="shared" si="9"/>
        <v>0</v>
      </c>
      <c r="I83" s="101">
        <v>0</v>
      </c>
      <c r="J83" s="100">
        <f t="shared" si="10"/>
        <v>0</v>
      </c>
    </row>
    <row r="84" spans="1:10" x14ac:dyDescent="0.15">
      <c r="A84" s="3"/>
      <c r="B84" s="7" t="s">
        <v>65</v>
      </c>
      <c r="C84" s="7"/>
      <c r="D84" s="7"/>
      <c r="E84" s="102">
        <f>'3の3'!Z84</f>
        <v>0</v>
      </c>
      <c r="F84" s="93">
        <v>0</v>
      </c>
      <c r="G84" s="92">
        <v>211925900</v>
      </c>
      <c r="H84" s="102">
        <f t="shared" si="9"/>
        <v>211925900</v>
      </c>
      <c r="I84" s="93">
        <v>0</v>
      </c>
      <c r="J84" s="104">
        <f t="shared" si="10"/>
        <v>211925900</v>
      </c>
    </row>
    <row r="85" spans="1:10" x14ac:dyDescent="0.15">
      <c r="A85" s="2" t="s">
        <v>66</v>
      </c>
      <c r="B85" s="11"/>
      <c r="C85" s="11"/>
      <c r="D85" s="11"/>
      <c r="E85" s="90">
        <f>'3の3'!Z85</f>
        <v>2031877164</v>
      </c>
      <c r="F85" s="95">
        <f t="shared" ref="F85:I85" si="13">SUM(F86:F87)</f>
        <v>0</v>
      </c>
      <c r="G85" s="95">
        <f t="shared" si="13"/>
        <v>0</v>
      </c>
      <c r="H85" s="90">
        <f t="shared" si="9"/>
        <v>2031877164</v>
      </c>
      <c r="I85" s="105">
        <f t="shared" si="13"/>
        <v>0</v>
      </c>
      <c r="J85" s="95">
        <f t="shared" si="10"/>
        <v>2031877164</v>
      </c>
    </row>
    <row r="86" spans="1:10" x14ac:dyDescent="0.15">
      <c r="A86" s="3"/>
      <c r="B86" s="13" t="s">
        <v>67</v>
      </c>
      <c r="C86" s="13"/>
      <c r="D86" s="13"/>
      <c r="E86" s="115">
        <f>'3の3'!Z86</f>
        <v>2031877164</v>
      </c>
      <c r="F86" s="116">
        <v>0</v>
      </c>
      <c r="G86" s="117">
        <v>0</v>
      </c>
      <c r="H86" s="115">
        <f t="shared" si="9"/>
        <v>2031877164</v>
      </c>
      <c r="I86" s="116">
        <v>0</v>
      </c>
      <c r="J86" s="117">
        <f t="shared" si="10"/>
        <v>2031877164</v>
      </c>
    </row>
    <row r="87" spans="1:10" x14ac:dyDescent="0.15">
      <c r="A87" s="3"/>
      <c r="B87" s="7" t="s">
        <v>68</v>
      </c>
      <c r="C87" s="7"/>
      <c r="D87" s="7"/>
      <c r="E87" s="102">
        <f>'3の3'!Z87</f>
        <v>0</v>
      </c>
      <c r="F87" s="93">
        <v>0</v>
      </c>
      <c r="G87" s="92">
        <v>0</v>
      </c>
      <c r="H87" s="102">
        <f t="shared" si="9"/>
        <v>0</v>
      </c>
      <c r="I87" s="93">
        <v>0</v>
      </c>
      <c r="J87" s="104">
        <f t="shared" si="10"/>
        <v>0</v>
      </c>
    </row>
    <row r="88" spans="1:10" x14ac:dyDescent="0.15">
      <c r="A88" s="2" t="s">
        <v>69</v>
      </c>
      <c r="B88" s="11"/>
      <c r="C88" s="11"/>
      <c r="D88" s="11"/>
      <c r="E88" s="90">
        <f>'3の3'!Z88</f>
        <v>1454505285</v>
      </c>
      <c r="F88" s="95">
        <f t="shared" ref="F88:I88" si="14">SUM(F89:F92)</f>
        <v>0</v>
      </c>
      <c r="G88" s="95">
        <f t="shared" si="14"/>
        <v>0</v>
      </c>
      <c r="H88" s="90">
        <f t="shared" si="9"/>
        <v>1454505285</v>
      </c>
      <c r="I88" s="105">
        <f t="shared" si="14"/>
        <v>0</v>
      </c>
      <c r="J88" s="95">
        <f t="shared" si="10"/>
        <v>1454505285</v>
      </c>
    </row>
    <row r="89" spans="1:10" x14ac:dyDescent="0.15">
      <c r="A89" s="3"/>
      <c r="B89" s="7" t="s">
        <v>70</v>
      </c>
      <c r="C89" s="7"/>
      <c r="D89" s="7"/>
      <c r="E89" s="96">
        <f>'3の3'!Z89</f>
        <v>159144813</v>
      </c>
      <c r="F89" s="93">
        <v>0</v>
      </c>
      <c r="G89" s="92">
        <v>0</v>
      </c>
      <c r="H89" s="96">
        <f t="shared" si="9"/>
        <v>159144813</v>
      </c>
      <c r="I89" s="93">
        <v>0</v>
      </c>
      <c r="J89" s="97">
        <f t="shared" si="10"/>
        <v>159144813</v>
      </c>
    </row>
    <row r="90" spans="1:10" x14ac:dyDescent="0.15">
      <c r="A90" s="3"/>
      <c r="B90" s="9" t="s">
        <v>71</v>
      </c>
      <c r="C90" s="9"/>
      <c r="D90" s="9"/>
      <c r="E90" s="98">
        <f>'3の3'!Z90</f>
        <v>91942000</v>
      </c>
      <c r="F90" s="101">
        <v>0</v>
      </c>
      <c r="G90" s="100">
        <v>0</v>
      </c>
      <c r="H90" s="98">
        <f t="shared" si="9"/>
        <v>91942000</v>
      </c>
      <c r="I90" s="101">
        <v>0</v>
      </c>
      <c r="J90" s="100">
        <f t="shared" si="10"/>
        <v>91942000</v>
      </c>
    </row>
    <row r="91" spans="1:10" x14ac:dyDescent="0.15">
      <c r="A91" s="3"/>
      <c r="B91" s="9" t="s">
        <v>72</v>
      </c>
      <c r="C91" s="9"/>
      <c r="D91" s="9"/>
      <c r="E91" s="98">
        <f>'3の3'!Z91</f>
        <v>74176472</v>
      </c>
      <c r="F91" s="101">
        <v>0</v>
      </c>
      <c r="G91" s="100">
        <v>0</v>
      </c>
      <c r="H91" s="98">
        <f t="shared" si="9"/>
        <v>74176472</v>
      </c>
      <c r="I91" s="101">
        <v>0</v>
      </c>
      <c r="J91" s="100">
        <f t="shared" si="10"/>
        <v>74176472</v>
      </c>
    </row>
    <row r="92" spans="1:10" x14ac:dyDescent="0.15">
      <c r="A92" s="3"/>
      <c r="B92" s="7" t="s">
        <v>73</v>
      </c>
      <c r="C92" s="7"/>
      <c r="D92" s="7"/>
      <c r="E92" s="102">
        <f>'3の3'!Z92</f>
        <v>1129242000</v>
      </c>
      <c r="F92" s="93">
        <v>0</v>
      </c>
      <c r="G92" s="92">
        <v>0</v>
      </c>
      <c r="H92" s="102">
        <f t="shared" si="9"/>
        <v>1129242000</v>
      </c>
      <c r="I92" s="93">
        <v>0</v>
      </c>
      <c r="J92" s="104">
        <f t="shared" si="10"/>
        <v>1129242000</v>
      </c>
    </row>
    <row r="93" spans="1:10" x14ac:dyDescent="0.15">
      <c r="A93" s="2" t="s">
        <v>74</v>
      </c>
      <c r="B93" s="11"/>
      <c r="C93" s="11"/>
      <c r="D93" s="11"/>
      <c r="E93" s="90">
        <f>'3の3'!Z93</f>
        <v>1506694380</v>
      </c>
      <c r="F93" s="118">
        <v>0</v>
      </c>
      <c r="G93" s="95">
        <v>25262192</v>
      </c>
      <c r="H93" s="90">
        <f t="shared" si="9"/>
        <v>1531956572</v>
      </c>
      <c r="I93" s="105">
        <v>0</v>
      </c>
      <c r="J93" s="95">
        <f t="shared" si="10"/>
        <v>1531956572</v>
      </c>
    </row>
    <row r="94" spans="1:10" x14ac:dyDescent="0.15">
      <c r="A94" s="154" t="s">
        <v>75</v>
      </c>
      <c r="B94" s="155"/>
      <c r="C94" s="155"/>
      <c r="D94" s="155"/>
      <c r="E94" s="90">
        <f>'3の3'!Z94</f>
        <v>6866485090</v>
      </c>
      <c r="F94" s="104">
        <f t="shared" ref="F94:I94" si="15">F81+F85+F88+F93</f>
        <v>0</v>
      </c>
      <c r="G94" s="104">
        <f t="shared" si="15"/>
        <v>237188092</v>
      </c>
      <c r="H94" s="90">
        <f t="shared" si="9"/>
        <v>7103673182</v>
      </c>
      <c r="I94" s="119">
        <f t="shared" si="15"/>
        <v>0</v>
      </c>
      <c r="J94" s="95">
        <f t="shared" si="10"/>
        <v>7103673182</v>
      </c>
    </row>
    <row r="95" spans="1:10" x14ac:dyDescent="0.15">
      <c r="A95" s="164" t="s">
        <v>76</v>
      </c>
      <c r="B95" s="165"/>
      <c r="C95" s="165"/>
      <c r="D95" s="165"/>
      <c r="E95" s="90">
        <f>'3の3'!Z95</f>
        <v>11462038692</v>
      </c>
      <c r="F95" s="95">
        <f t="shared" ref="F95:I95" si="16">F79+F94</f>
        <v>0</v>
      </c>
      <c r="G95" s="95">
        <f t="shared" si="16"/>
        <v>239977924</v>
      </c>
      <c r="H95" s="90">
        <f t="shared" si="9"/>
        <v>11702016616</v>
      </c>
      <c r="I95" s="105">
        <f t="shared" si="16"/>
        <v>0</v>
      </c>
      <c r="J95" s="95">
        <f t="shared" si="10"/>
        <v>11702016616</v>
      </c>
    </row>
    <row r="97" spans="10:11" x14ac:dyDescent="0.15">
      <c r="J97" s="6">
        <f>J53-J95</f>
        <v>0</v>
      </c>
      <c r="K97" s="6" t="s">
        <v>130</v>
      </c>
    </row>
  </sheetData>
  <mergeCells count="11">
    <mergeCell ref="A95:D95"/>
    <mergeCell ref="I1:J1"/>
    <mergeCell ref="A2:J2"/>
    <mergeCell ref="A7:D7"/>
    <mergeCell ref="A53:D53"/>
    <mergeCell ref="A54:D54"/>
    <mergeCell ref="A79:D79"/>
    <mergeCell ref="A80:D80"/>
    <mergeCell ref="A94:D94"/>
    <mergeCell ref="E3:G3"/>
    <mergeCell ref="A6:D6"/>
  </mergeCells>
  <phoneticPr fontId="2"/>
  <pageMargins left="1.299212598425197" right="0.51181102362204722" top="0.74803149606299213" bottom="0.74803149606299213" header="0.31496062992125984" footer="0.31496062992125984"/>
  <pageSetup paperSize="12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A97"/>
  <sheetViews>
    <sheetView view="pageBreakPreview" zoomScale="80" zoomScaleNormal="70" zoomScaleSheetLayoutView="80" workbookViewId="0">
      <pane xSplit="4" topLeftCell="O1" activePane="topRight" state="frozen"/>
      <selection pane="topRight" activeCell="Z11" sqref="Z11"/>
    </sheetView>
  </sheetViews>
  <sheetFormatPr defaultRowHeight="13.5" x14ac:dyDescent="0.15"/>
  <cols>
    <col min="1" max="3" width="3.125" style="35" customWidth="1"/>
    <col min="4" max="4" width="18.625" style="35" customWidth="1"/>
    <col min="5" max="7" width="11.75" style="35" customWidth="1"/>
    <col min="8" max="19" width="11.625" style="35" customWidth="1"/>
    <col min="20" max="25" width="11.875" style="35" customWidth="1"/>
    <col min="26" max="26" width="17.25" style="35" customWidth="1"/>
    <col min="27" max="16384" width="9" style="35"/>
  </cols>
  <sheetData>
    <row r="1" spans="1:26" x14ac:dyDescent="0.15">
      <c r="A1" s="34"/>
      <c r="B1" s="34"/>
      <c r="C1" s="34"/>
      <c r="D1" s="34"/>
      <c r="E1" s="34"/>
      <c r="F1" s="34"/>
      <c r="G1" s="34"/>
      <c r="J1" s="171"/>
      <c r="K1" s="171"/>
      <c r="M1" s="171" t="s">
        <v>102</v>
      </c>
      <c r="N1" s="171"/>
    </row>
    <row r="2" spans="1:26" ht="21.75" customHeight="1" x14ac:dyDescent="0.15">
      <c r="A2" s="34"/>
      <c r="B2" s="34"/>
      <c r="C2" s="34"/>
      <c r="D2" s="34"/>
      <c r="E2" s="173" t="s">
        <v>103</v>
      </c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spans="1:26" s="36" customFormat="1" ht="14.25" customHeight="1" x14ac:dyDescent="0.15">
      <c r="A3" s="34"/>
      <c r="B3" s="34"/>
      <c r="C3" s="34"/>
      <c r="D3" s="34"/>
      <c r="E3" s="174" t="s">
        <v>78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spans="1:26" s="36" customFormat="1" ht="13.5" customHeight="1" x14ac:dyDescent="0.15">
      <c r="A4" s="34"/>
      <c r="B4" s="34"/>
      <c r="C4" s="34"/>
      <c r="D4" s="34"/>
      <c r="E4" s="175" t="s">
        <v>77</v>
      </c>
      <c r="F4" s="175"/>
      <c r="G4" s="175"/>
      <c r="H4" s="175"/>
    </row>
    <row r="5" spans="1:26" x14ac:dyDescent="0.15">
      <c r="A5" s="37"/>
      <c r="B5" s="37"/>
      <c r="C5" s="37"/>
      <c r="D5" s="37"/>
      <c r="E5" s="37"/>
      <c r="F5" s="37"/>
      <c r="G5" s="37"/>
      <c r="N5" s="38" t="s">
        <v>104</v>
      </c>
    </row>
    <row r="6" spans="1:26" x14ac:dyDescent="0.15">
      <c r="A6" s="167" t="s">
        <v>28</v>
      </c>
      <c r="B6" s="168"/>
      <c r="C6" s="168"/>
      <c r="D6" s="172"/>
      <c r="E6" s="39" t="s">
        <v>80</v>
      </c>
      <c r="F6" s="40" t="s">
        <v>81</v>
      </c>
      <c r="G6" s="41" t="s">
        <v>82</v>
      </c>
      <c r="H6" s="41" t="s">
        <v>83</v>
      </c>
      <c r="I6" s="40" t="s">
        <v>84</v>
      </c>
      <c r="J6" s="41" t="s">
        <v>85</v>
      </c>
      <c r="K6" s="40" t="s">
        <v>86</v>
      </c>
      <c r="L6" s="41" t="s">
        <v>87</v>
      </c>
      <c r="M6" s="40" t="s">
        <v>88</v>
      </c>
      <c r="N6" s="41" t="s">
        <v>89</v>
      </c>
      <c r="O6" s="41" t="s">
        <v>90</v>
      </c>
      <c r="P6" s="41" t="s">
        <v>91</v>
      </c>
      <c r="Q6" s="40" t="s">
        <v>92</v>
      </c>
      <c r="R6" s="41" t="s">
        <v>93</v>
      </c>
      <c r="S6" s="40" t="s">
        <v>94</v>
      </c>
      <c r="T6" s="41" t="s">
        <v>95</v>
      </c>
      <c r="U6" s="40" t="s">
        <v>96</v>
      </c>
      <c r="V6" s="41" t="s">
        <v>97</v>
      </c>
      <c r="W6" s="41" t="s">
        <v>98</v>
      </c>
      <c r="X6" s="42" t="s">
        <v>99</v>
      </c>
      <c r="Y6" s="43" t="s">
        <v>100</v>
      </c>
      <c r="Z6" s="44" t="s">
        <v>101</v>
      </c>
    </row>
    <row r="7" spans="1:26" x14ac:dyDescent="0.15">
      <c r="A7" s="167" t="s">
        <v>27</v>
      </c>
      <c r="B7" s="168"/>
      <c r="C7" s="168"/>
      <c r="D7" s="172"/>
      <c r="E7" s="45"/>
      <c r="F7" s="46"/>
      <c r="G7" s="45"/>
      <c r="H7" s="47"/>
      <c r="I7" s="48"/>
      <c r="J7" s="47"/>
      <c r="K7" s="48"/>
      <c r="L7" s="47"/>
      <c r="M7" s="48"/>
      <c r="N7" s="47"/>
      <c r="O7" s="47"/>
      <c r="P7" s="47"/>
      <c r="Q7" s="48"/>
      <c r="R7" s="47"/>
      <c r="S7" s="48"/>
      <c r="T7" s="47"/>
      <c r="U7" s="48"/>
      <c r="V7" s="47"/>
      <c r="W7" s="47"/>
      <c r="X7" s="47"/>
      <c r="Y7" s="48"/>
      <c r="Z7" s="47"/>
    </row>
    <row r="8" spans="1:26" x14ac:dyDescent="0.15">
      <c r="A8" s="49" t="s">
        <v>32</v>
      </c>
      <c r="B8" s="50"/>
      <c r="C8" s="50"/>
      <c r="D8" s="50"/>
      <c r="E8" s="120">
        <f>SUM(E9:E22)</f>
        <v>247635982</v>
      </c>
      <c r="F8" s="120">
        <f t="shared" ref="F8:Y8" si="0">SUM(F9:F22)</f>
        <v>330658198</v>
      </c>
      <c r="G8" s="120">
        <f t="shared" si="0"/>
        <v>210572391</v>
      </c>
      <c r="H8" s="120">
        <f t="shared" si="0"/>
        <v>159163312</v>
      </c>
      <c r="I8" s="121">
        <f t="shared" si="0"/>
        <v>4365466</v>
      </c>
      <c r="J8" s="120">
        <f t="shared" si="0"/>
        <v>21960568</v>
      </c>
      <c r="K8" s="121">
        <f t="shared" si="0"/>
        <v>40797816</v>
      </c>
      <c r="L8" s="120">
        <f t="shared" si="0"/>
        <v>16575309</v>
      </c>
      <c r="M8" s="121">
        <f t="shared" si="0"/>
        <v>23076443</v>
      </c>
      <c r="N8" s="120">
        <f t="shared" si="0"/>
        <v>16952461</v>
      </c>
      <c r="O8" s="120">
        <f t="shared" si="0"/>
        <v>14626709</v>
      </c>
      <c r="P8" s="120">
        <f t="shared" si="0"/>
        <v>23205448</v>
      </c>
      <c r="Q8" s="121">
        <f t="shared" si="0"/>
        <v>15254880</v>
      </c>
      <c r="R8" s="120">
        <f t="shared" si="0"/>
        <v>17046640</v>
      </c>
      <c r="S8" s="121">
        <f t="shared" si="0"/>
        <v>15050606</v>
      </c>
      <c r="T8" s="120">
        <f t="shared" si="0"/>
        <v>21884054</v>
      </c>
      <c r="U8" s="121">
        <f t="shared" si="0"/>
        <v>26004281</v>
      </c>
      <c r="V8" s="120">
        <f t="shared" si="0"/>
        <v>15741019</v>
      </c>
      <c r="W8" s="120">
        <f t="shared" si="0"/>
        <v>1156612830</v>
      </c>
      <c r="X8" s="120">
        <f t="shared" si="0"/>
        <v>15664075</v>
      </c>
      <c r="Y8" s="121">
        <f t="shared" si="0"/>
        <v>37893094</v>
      </c>
      <c r="Z8" s="122">
        <f>SUM(E8:Y8)</f>
        <v>2430741582</v>
      </c>
    </row>
    <row r="9" spans="1:26" x14ac:dyDescent="0.15">
      <c r="A9" s="51"/>
      <c r="B9" s="52" t="s">
        <v>0</v>
      </c>
      <c r="C9" s="48"/>
      <c r="D9" s="48"/>
      <c r="E9" s="123">
        <v>215408448</v>
      </c>
      <c r="F9" s="123">
        <v>209548830</v>
      </c>
      <c r="G9" s="123">
        <v>173449906</v>
      </c>
      <c r="H9" s="123">
        <v>107525721</v>
      </c>
      <c r="I9" s="124">
        <v>2443896</v>
      </c>
      <c r="J9" s="123">
        <v>17825002</v>
      </c>
      <c r="K9" s="124">
        <v>16624271</v>
      </c>
      <c r="L9" s="123">
        <v>14415865</v>
      </c>
      <c r="M9" s="124">
        <v>16943080</v>
      </c>
      <c r="N9" s="123">
        <v>14397367</v>
      </c>
      <c r="O9" s="123">
        <v>12329164</v>
      </c>
      <c r="P9" s="123">
        <v>16878816</v>
      </c>
      <c r="Q9" s="124">
        <v>10895464</v>
      </c>
      <c r="R9" s="123">
        <v>15825151</v>
      </c>
      <c r="S9" s="124">
        <v>12140336</v>
      </c>
      <c r="T9" s="123">
        <v>18156967</v>
      </c>
      <c r="U9" s="124">
        <v>22904699</v>
      </c>
      <c r="V9" s="123">
        <v>11492369</v>
      </c>
      <c r="W9" s="123">
        <v>514322153</v>
      </c>
      <c r="X9" s="123">
        <v>0</v>
      </c>
      <c r="Y9" s="124">
        <v>31807887</v>
      </c>
      <c r="Z9" s="123">
        <f t="shared" ref="Z9:Z74" si="1">SUM(E9:Y9)</f>
        <v>1455335392</v>
      </c>
    </row>
    <row r="10" spans="1:26" x14ac:dyDescent="0.15">
      <c r="A10" s="51"/>
      <c r="B10" s="53" t="s">
        <v>1</v>
      </c>
      <c r="C10" s="53"/>
      <c r="D10" s="53"/>
      <c r="E10" s="125">
        <v>6256813</v>
      </c>
      <c r="F10" s="126">
        <v>120579947</v>
      </c>
      <c r="G10" s="125">
        <v>36980219</v>
      </c>
      <c r="H10" s="125">
        <v>51637591</v>
      </c>
      <c r="I10" s="127">
        <v>1921570</v>
      </c>
      <c r="J10" s="125">
        <v>4135566</v>
      </c>
      <c r="K10" s="127">
        <v>24173545</v>
      </c>
      <c r="L10" s="125">
        <v>2115715</v>
      </c>
      <c r="M10" s="127">
        <v>6098382</v>
      </c>
      <c r="N10" s="125">
        <v>2524487</v>
      </c>
      <c r="O10" s="125">
        <v>2280060</v>
      </c>
      <c r="P10" s="125">
        <v>6282903</v>
      </c>
      <c r="Q10" s="127">
        <v>4341931</v>
      </c>
      <c r="R10" s="125">
        <v>1172280</v>
      </c>
      <c r="S10" s="127">
        <v>2837360</v>
      </c>
      <c r="T10" s="125">
        <v>3615480</v>
      </c>
      <c r="U10" s="127">
        <v>3050982</v>
      </c>
      <c r="V10" s="125">
        <v>3795050</v>
      </c>
      <c r="W10" s="125">
        <v>590995027</v>
      </c>
      <c r="X10" s="125">
        <v>4472627</v>
      </c>
      <c r="Y10" s="127">
        <v>0</v>
      </c>
      <c r="Z10" s="125">
        <f t="shared" si="1"/>
        <v>879267535</v>
      </c>
    </row>
    <row r="11" spans="1:26" x14ac:dyDescent="0.15">
      <c r="A11" s="51"/>
      <c r="B11" s="53" t="s">
        <v>2</v>
      </c>
      <c r="C11" s="53"/>
      <c r="D11" s="53"/>
      <c r="E11" s="125">
        <v>0</v>
      </c>
      <c r="F11" s="126">
        <v>0</v>
      </c>
      <c r="G11" s="125">
        <v>0</v>
      </c>
      <c r="H11" s="125">
        <v>0</v>
      </c>
      <c r="I11" s="127">
        <v>0</v>
      </c>
      <c r="J11" s="125">
        <v>0</v>
      </c>
      <c r="K11" s="127">
        <v>0</v>
      </c>
      <c r="L11" s="125">
        <v>0</v>
      </c>
      <c r="M11" s="127">
        <v>0</v>
      </c>
      <c r="N11" s="125">
        <v>0</v>
      </c>
      <c r="O11" s="125">
        <v>0</v>
      </c>
      <c r="P11" s="125">
        <v>0</v>
      </c>
      <c r="Q11" s="127">
        <v>0</v>
      </c>
      <c r="R11" s="125">
        <v>0</v>
      </c>
      <c r="S11" s="127">
        <v>0</v>
      </c>
      <c r="T11" s="125">
        <v>0</v>
      </c>
      <c r="U11" s="127">
        <v>0</v>
      </c>
      <c r="V11" s="125">
        <v>0</v>
      </c>
      <c r="W11" s="125">
        <v>9162302</v>
      </c>
      <c r="X11" s="125">
        <v>11191448</v>
      </c>
      <c r="Y11" s="127">
        <v>6085207</v>
      </c>
      <c r="Z11" s="125">
        <f t="shared" si="1"/>
        <v>26438957</v>
      </c>
    </row>
    <row r="12" spans="1:26" x14ac:dyDescent="0.15">
      <c r="A12" s="51"/>
      <c r="B12" s="53" t="s">
        <v>120</v>
      </c>
      <c r="C12" s="53"/>
      <c r="D12" s="53"/>
      <c r="E12" s="125">
        <v>0</v>
      </c>
      <c r="F12" s="126">
        <v>0</v>
      </c>
      <c r="G12" s="125">
        <v>0</v>
      </c>
      <c r="H12" s="125">
        <v>0</v>
      </c>
      <c r="I12" s="127">
        <v>0</v>
      </c>
      <c r="J12" s="125">
        <v>0</v>
      </c>
      <c r="K12" s="127">
        <v>0</v>
      </c>
      <c r="L12" s="125">
        <v>0</v>
      </c>
      <c r="M12" s="127">
        <v>0</v>
      </c>
      <c r="N12" s="125">
        <v>0</v>
      </c>
      <c r="O12" s="125">
        <v>0</v>
      </c>
      <c r="P12" s="125">
        <v>0</v>
      </c>
      <c r="Q12" s="127">
        <v>0</v>
      </c>
      <c r="R12" s="125">
        <v>0</v>
      </c>
      <c r="S12" s="127">
        <v>0</v>
      </c>
      <c r="T12" s="125">
        <v>0</v>
      </c>
      <c r="U12" s="127">
        <v>0</v>
      </c>
      <c r="V12" s="125">
        <v>0</v>
      </c>
      <c r="W12" s="125">
        <v>685508</v>
      </c>
      <c r="X12" s="125">
        <v>0</v>
      </c>
      <c r="Y12" s="127">
        <v>0</v>
      </c>
      <c r="Z12" s="125">
        <f t="shared" si="1"/>
        <v>685508</v>
      </c>
    </row>
    <row r="13" spans="1:26" x14ac:dyDescent="0.15">
      <c r="A13" s="51"/>
      <c r="B13" s="53" t="s">
        <v>121</v>
      </c>
      <c r="C13" s="53"/>
      <c r="D13" s="53"/>
      <c r="E13" s="125">
        <v>0</v>
      </c>
      <c r="F13" s="126">
        <v>0</v>
      </c>
      <c r="G13" s="125">
        <v>0</v>
      </c>
      <c r="H13" s="125">
        <v>0</v>
      </c>
      <c r="I13" s="127">
        <v>0</v>
      </c>
      <c r="J13" s="125">
        <v>0</v>
      </c>
      <c r="K13" s="127">
        <v>0</v>
      </c>
      <c r="L13" s="125">
        <v>0</v>
      </c>
      <c r="M13" s="127">
        <v>0</v>
      </c>
      <c r="N13" s="125">
        <v>0</v>
      </c>
      <c r="O13" s="125">
        <v>0</v>
      </c>
      <c r="P13" s="125">
        <v>0</v>
      </c>
      <c r="Q13" s="127">
        <v>0</v>
      </c>
      <c r="R13" s="125">
        <v>0</v>
      </c>
      <c r="S13" s="127">
        <v>0</v>
      </c>
      <c r="T13" s="125">
        <v>0</v>
      </c>
      <c r="U13" s="127">
        <v>0</v>
      </c>
      <c r="V13" s="125">
        <v>0</v>
      </c>
      <c r="W13" s="125">
        <v>10515773</v>
      </c>
      <c r="X13" s="125">
        <v>0</v>
      </c>
      <c r="Y13" s="127">
        <v>0</v>
      </c>
      <c r="Z13" s="125">
        <f t="shared" si="1"/>
        <v>10515773</v>
      </c>
    </row>
    <row r="14" spans="1:26" x14ac:dyDescent="0.15">
      <c r="A14" s="51"/>
      <c r="B14" s="53" t="s">
        <v>4</v>
      </c>
      <c r="C14" s="53"/>
      <c r="D14" s="53"/>
      <c r="E14" s="125">
        <v>27670721</v>
      </c>
      <c r="F14" s="126">
        <v>35417</v>
      </c>
      <c r="G14" s="125">
        <v>0</v>
      </c>
      <c r="H14" s="125">
        <v>0</v>
      </c>
      <c r="I14" s="127">
        <v>0</v>
      </c>
      <c r="J14" s="125">
        <v>0</v>
      </c>
      <c r="K14" s="127">
        <v>0</v>
      </c>
      <c r="L14" s="125">
        <v>0</v>
      </c>
      <c r="M14" s="127">
        <v>0</v>
      </c>
      <c r="N14" s="125">
        <v>0</v>
      </c>
      <c r="O14" s="125">
        <v>0</v>
      </c>
      <c r="P14" s="125">
        <v>0</v>
      </c>
      <c r="Q14" s="127">
        <v>0</v>
      </c>
      <c r="R14" s="125">
        <v>0</v>
      </c>
      <c r="S14" s="127">
        <v>21000</v>
      </c>
      <c r="T14" s="125">
        <v>0</v>
      </c>
      <c r="U14" s="127">
        <v>0</v>
      </c>
      <c r="V14" s="125">
        <v>0</v>
      </c>
      <c r="W14" s="125">
        <v>9292542</v>
      </c>
      <c r="X14" s="125">
        <v>0</v>
      </c>
      <c r="Y14" s="127">
        <v>0</v>
      </c>
      <c r="Z14" s="125">
        <f t="shared" si="1"/>
        <v>37019680</v>
      </c>
    </row>
    <row r="15" spans="1:26" x14ac:dyDescent="0.15">
      <c r="A15" s="51"/>
      <c r="B15" s="53" t="s">
        <v>5</v>
      </c>
      <c r="C15" s="53"/>
      <c r="D15" s="53"/>
      <c r="E15" s="125">
        <v>0</v>
      </c>
      <c r="F15" s="126">
        <v>494004</v>
      </c>
      <c r="G15" s="125">
        <v>142266</v>
      </c>
      <c r="H15" s="125">
        <v>0</v>
      </c>
      <c r="I15" s="127">
        <v>0</v>
      </c>
      <c r="J15" s="125">
        <v>0</v>
      </c>
      <c r="K15" s="127">
        <v>0</v>
      </c>
      <c r="L15" s="125">
        <v>43729</v>
      </c>
      <c r="M15" s="127">
        <v>34981</v>
      </c>
      <c r="N15" s="125">
        <v>30607</v>
      </c>
      <c r="O15" s="125">
        <v>17485</v>
      </c>
      <c r="P15" s="125">
        <v>43729</v>
      </c>
      <c r="Q15" s="127">
        <v>17485</v>
      </c>
      <c r="R15" s="125">
        <v>49209</v>
      </c>
      <c r="S15" s="127">
        <v>51910</v>
      </c>
      <c r="T15" s="125">
        <v>111607</v>
      </c>
      <c r="U15" s="127">
        <v>48600</v>
      </c>
      <c r="V15" s="125">
        <v>453600</v>
      </c>
      <c r="W15" s="125">
        <v>0</v>
      </c>
      <c r="X15" s="125">
        <v>0</v>
      </c>
      <c r="Y15" s="127">
        <v>0</v>
      </c>
      <c r="Z15" s="125">
        <f t="shared" si="1"/>
        <v>1539212</v>
      </c>
    </row>
    <row r="16" spans="1:26" x14ac:dyDescent="0.15">
      <c r="A16" s="51"/>
      <c r="B16" s="53" t="s">
        <v>6</v>
      </c>
      <c r="C16" s="53"/>
      <c r="D16" s="53"/>
      <c r="E16" s="125">
        <v>0</v>
      </c>
      <c r="F16" s="126">
        <v>0</v>
      </c>
      <c r="G16" s="125">
        <v>0</v>
      </c>
      <c r="H16" s="125">
        <v>0</v>
      </c>
      <c r="I16" s="127">
        <v>0</v>
      </c>
      <c r="J16" s="125">
        <v>0</v>
      </c>
      <c r="K16" s="127">
        <v>0</v>
      </c>
      <c r="L16" s="125">
        <v>0</v>
      </c>
      <c r="M16" s="127">
        <v>0</v>
      </c>
      <c r="N16" s="125">
        <v>0</v>
      </c>
      <c r="O16" s="125">
        <v>0</v>
      </c>
      <c r="P16" s="125">
        <v>0</v>
      </c>
      <c r="Q16" s="127">
        <v>0</v>
      </c>
      <c r="R16" s="125">
        <v>0</v>
      </c>
      <c r="S16" s="127">
        <v>0</v>
      </c>
      <c r="T16" s="125">
        <v>0</v>
      </c>
      <c r="U16" s="127">
        <v>0</v>
      </c>
      <c r="V16" s="125">
        <v>0</v>
      </c>
      <c r="W16" s="125">
        <v>5373993</v>
      </c>
      <c r="X16" s="125">
        <v>0</v>
      </c>
      <c r="Y16" s="127">
        <v>0</v>
      </c>
      <c r="Z16" s="125">
        <f t="shared" si="1"/>
        <v>5373993</v>
      </c>
    </row>
    <row r="17" spans="1:26" x14ac:dyDescent="0.15">
      <c r="A17" s="51"/>
      <c r="B17" s="53" t="s">
        <v>118</v>
      </c>
      <c r="C17" s="53"/>
      <c r="D17" s="53"/>
      <c r="E17" s="125">
        <v>-1700000</v>
      </c>
      <c r="F17" s="126">
        <v>0</v>
      </c>
      <c r="G17" s="125">
        <v>0</v>
      </c>
      <c r="H17" s="125">
        <v>0</v>
      </c>
      <c r="I17" s="127">
        <v>0</v>
      </c>
      <c r="J17" s="125">
        <v>0</v>
      </c>
      <c r="K17" s="127">
        <v>0</v>
      </c>
      <c r="L17" s="125">
        <v>0</v>
      </c>
      <c r="M17" s="127">
        <v>0</v>
      </c>
      <c r="N17" s="125">
        <v>0</v>
      </c>
      <c r="O17" s="125">
        <v>0</v>
      </c>
      <c r="P17" s="125">
        <v>0</v>
      </c>
      <c r="Q17" s="127">
        <v>0</v>
      </c>
      <c r="R17" s="125">
        <v>0</v>
      </c>
      <c r="S17" s="127">
        <v>0</v>
      </c>
      <c r="T17" s="125">
        <v>0</v>
      </c>
      <c r="U17" s="127">
        <v>0</v>
      </c>
      <c r="V17" s="125">
        <v>0</v>
      </c>
      <c r="W17" s="125">
        <v>6600000</v>
      </c>
      <c r="X17" s="125">
        <v>0</v>
      </c>
      <c r="Y17" s="127">
        <v>0</v>
      </c>
      <c r="Z17" s="125">
        <f t="shared" si="1"/>
        <v>4900000</v>
      </c>
    </row>
    <row r="18" spans="1:26" x14ac:dyDescent="0.15">
      <c r="A18" s="51"/>
      <c r="B18" s="53" t="s">
        <v>122</v>
      </c>
      <c r="C18" s="53"/>
      <c r="D18" s="53"/>
      <c r="E18" s="125">
        <v>0</v>
      </c>
      <c r="F18" s="126">
        <v>0</v>
      </c>
      <c r="G18" s="125">
        <v>0</v>
      </c>
      <c r="H18" s="125">
        <v>0</v>
      </c>
      <c r="I18" s="127">
        <v>0</v>
      </c>
      <c r="J18" s="125">
        <v>0</v>
      </c>
      <c r="K18" s="127">
        <v>0</v>
      </c>
      <c r="L18" s="125">
        <v>0</v>
      </c>
      <c r="M18" s="127">
        <v>0</v>
      </c>
      <c r="N18" s="125">
        <v>0</v>
      </c>
      <c r="O18" s="125">
        <v>0</v>
      </c>
      <c r="P18" s="125">
        <v>0</v>
      </c>
      <c r="Q18" s="127">
        <v>0</v>
      </c>
      <c r="R18" s="125">
        <v>0</v>
      </c>
      <c r="S18" s="127">
        <v>0</v>
      </c>
      <c r="T18" s="125">
        <v>0</v>
      </c>
      <c r="U18" s="127">
        <v>0</v>
      </c>
      <c r="V18" s="125">
        <v>0</v>
      </c>
      <c r="W18" s="125">
        <v>0</v>
      </c>
      <c r="X18" s="125">
        <v>0</v>
      </c>
      <c r="Y18" s="127">
        <v>0</v>
      </c>
      <c r="Z18" s="125">
        <f t="shared" si="1"/>
        <v>0</v>
      </c>
    </row>
    <row r="19" spans="1:26" x14ac:dyDescent="0.15">
      <c r="A19" s="51"/>
      <c r="B19" s="53" t="s">
        <v>7</v>
      </c>
      <c r="C19" s="53"/>
      <c r="D19" s="53"/>
      <c r="E19" s="125">
        <v>0</v>
      </c>
      <c r="F19" s="126">
        <v>0</v>
      </c>
      <c r="G19" s="125">
        <v>0</v>
      </c>
      <c r="H19" s="125">
        <v>0</v>
      </c>
      <c r="I19" s="127">
        <v>0</v>
      </c>
      <c r="J19" s="125">
        <v>0</v>
      </c>
      <c r="K19" s="127">
        <v>0</v>
      </c>
      <c r="L19" s="125">
        <v>0</v>
      </c>
      <c r="M19" s="127">
        <v>0</v>
      </c>
      <c r="N19" s="125">
        <v>0</v>
      </c>
      <c r="O19" s="125">
        <v>0</v>
      </c>
      <c r="P19" s="125">
        <v>0</v>
      </c>
      <c r="Q19" s="127">
        <v>0</v>
      </c>
      <c r="R19" s="125">
        <v>0</v>
      </c>
      <c r="S19" s="127">
        <v>0</v>
      </c>
      <c r="T19" s="125">
        <v>0</v>
      </c>
      <c r="U19" s="127">
        <v>0</v>
      </c>
      <c r="V19" s="125">
        <v>0</v>
      </c>
      <c r="W19" s="125">
        <v>0</v>
      </c>
      <c r="X19" s="125">
        <v>0</v>
      </c>
      <c r="Y19" s="127">
        <v>0</v>
      </c>
      <c r="Z19" s="125">
        <f t="shared" si="1"/>
        <v>0</v>
      </c>
    </row>
    <row r="20" spans="1:26" x14ac:dyDescent="0.15">
      <c r="A20" s="51"/>
      <c r="B20" s="53" t="s">
        <v>126</v>
      </c>
      <c r="C20" s="53"/>
      <c r="D20" s="53"/>
      <c r="E20" s="125">
        <v>0</v>
      </c>
      <c r="F20" s="126">
        <v>0</v>
      </c>
      <c r="G20" s="125">
        <v>0</v>
      </c>
      <c r="H20" s="125">
        <v>0</v>
      </c>
      <c r="I20" s="127">
        <v>0</v>
      </c>
      <c r="J20" s="125">
        <v>0</v>
      </c>
      <c r="K20" s="127">
        <v>0</v>
      </c>
      <c r="L20" s="125">
        <v>0</v>
      </c>
      <c r="M20" s="127">
        <v>0</v>
      </c>
      <c r="N20" s="125">
        <v>0</v>
      </c>
      <c r="O20" s="125">
        <v>0</v>
      </c>
      <c r="P20" s="125">
        <v>0</v>
      </c>
      <c r="Q20" s="127">
        <v>0</v>
      </c>
      <c r="R20" s="125">
        <v>0</v>
      </c>
      <c r="S20" s="127">
        <v>0</v>
      </c>
      <c r="T20" s="125">
        <v>0</v>
      </c>
      <c r="U20" s="127">
        <v>0</v>
      </c>
      <c r="V20" s="125">
        <v>0</v>
      </c>
      <c r="W20" s="125">
        <v>9665532</v>
      </c>
      <c r="X20" s="125">
        <v>0</v>
      </c>
      <c r="Y20" s="127">
        <v>0</v>
      </c>
      <c r="Z20" s="125">
        <f t="shared" si="1"/>
        <v>9665532</v>
      </c>
    </row>
    <row r="21" spans="1:26" x14ac:dyDescent="0.15">
      <c r="A21" s="51"/>
      <c r="B21" s="53" t="s">
        <v>129</v>
      </c>
      <c r="C21" s="53"/>
      <c r="D21" s="53"/>
      <c r="E21" s="125">
        <v>0</v>
      </c>
      <c r="F21" s="126">
        <v>0</v>
      </c>
      <c r="G21" s="125">
        <v>0</v>
      </c>
      <c r="H21" s="125">
        <v>0</v>
      </c>
      <c r="I21" s="127">
        <v>0</v>
      </c>
      <c r="J21" s="125">
        <v>0</v>
      </c>
      <c r="K21" s="127">
        <v>0</v>
      </c>
      <c r="L21" s="125">
        <v>0</v>
      </c>
      <c r="M21" s="127">
        <v>0</v>
      </c>
      <c r="N21" s="125">
        <v>0</v>
      </c>
      <c r="O21" s="125">
        <v>0</v>
      </c>
      <c r="P21" s="125">
        <v>0</v>
      </c>
      <c r="Q21" s="127">
        <v>0</v>
      </c>
      <c r="R21" s="125">
        <v>0</v>
      </c>
      <c r="S21" s="127">
        <v>0</v>
      </c>
      <c r="T21" s="125">
        <v>0</v>
      </c>
      <c r="U21" s="127">
        <v>0</v>
      </c>
      <c r="V21" s="125">
        <v>0</v>
      </c>
      <c r="W21" s="125">
        <v>0</v>
      </c>
      <c r="X21" s="125">
        <v>0</v>
      </c>
      <c r="Y21" s="127">
        <v>0</v>
      </c>
      <c r="Z21" s="125">
        <f>SUM(E21:Y21)</f>
        <v>0</v>
      </c>
    </row>
    <row r="22" spans="1:26" x14ac:dyDescent="0.15">
      <c r="A22" s="51"/>
      <c r="B22" s="48" t="s">
        <v>3</v>
      </c>
      <c r="C22" s="48"/>
      <c r="D22" s="48"/>
      <c r="E22" s="128">
        <v>0</v>
      </c>
      <c r="F22" s="129">
        <v>0</v>
      </c>
      <c r="G22" s="128">
        <v>0</v>
      </c>
      <c r="H22" s="123">
        <v>0</v>
      </c>
      <c r="I22" s="124">
        <v>0</v>
      </c>
      <c r="J22" s="123">
        <v>0</v>
      </c>
      <c r="K22" s="124">
        <v>0</v>
      </c>
      <c r="L22" s="123">
        <v>0</v>
      </c>
      <c r="M22" s="124">
        <v>0</v>
      </c>
      <c r="N22" s="123">
        <v>0</v>
      </c>
      <c r="O22" s="123">
        <v>0</v>
      </c>
      <c r="P22" s="123">
        <v>0</v>
      </c>
      <c r="Q22" s="124">
        <v>0</v>
      </c>
      <c r="R22" s="123">
        <v>0</v>
      </c>
      <c r="S22" s="124">
        <v>0</v>
      </c>
      <c r="T22" s="123">
        <v>0</v>
      </c>
      <c r="U22" s="124">
        <v>0</v>
      </c>
      <c r="V22" s="123">
        <v>0</v>
      </c>
      <c r="W22" s="123">
        <v>0</v>
      </c>
      <c r="X22" s="123">
        <v>0</v>
      </c>
      <c r="Y22" s="124">
        <v>0</v>
      </c>
      <c r="Z22" s="123">
        <f t="shared" si="1"/>
        <v>0</v>
      </c>
    </row>
    <row r="23" spans="1:26" x14ac:dyDescent="0.15">
      <c r="A23" s="49" t="s">
        <v>33</v>
      </c>
      <c r="B23" s="50"/>
      <c r="C23" s="50"/>
      <c r="D23" s="50"/>
      <c r="E23" s="122">
        <f>E24+E29</f>
        <v>19384908</v>
      </c>
      <c r="F23" s="122">
        <f t="shared" ref="F23:Y23" si="2">F24+F29</f>
        <v>2192054892</v>
      </c>
      <c r="G23" s="122">
        <f t="shared" si="2"/>
        <v>497241649</v>
      </c>
      <c r="H23" s="122">
        <f t="shared" si="2"/>
        <v>958584026</v>
      </c>
      <c r="I23" s="130">
        <f t="shared" si="2"/>
        <v>382371699</v>
      </c>
      <c r="J23" s="122">
        <f t="shared" si="2"/>
        <v>5610856</v>
      </c>
      <c r="K23" s="130">
        <f t="shared" si="2"/>
        <v>775805111</v>
      </c>
      <c r="L23" s="122">
        <f t="shared" si="2"/>
        <v>124932979</v>
      </c>
      <c r="M23" s="130">
        <f t="shared" si="2"/>
        <v>116791919</v>
      </c>
      <c r="N23" s="122">
        <f t="shared" si="2"/>
        <v>104385959</v>
      </c>
      <c r="O23" s="122">
        <f t="shared" si="2"/>
        <v>73112764</v>
      </c>
      <c r="P23" s="122">
        <f t="shared" si="2"/>
        <v>275844975</v>
      </c>
      <c r="Q23" s="130">
        <f t="shared" si="2"/>
        <v>41286443</v>
      </c>
      <c r="R23" s="122">
        <f t="shared" si="2"/>
        <v>143851771</v>
      </c>
      <c r="S23" s="130">
        <f t="shared" si="2"/>
        <v>107214504</v>
      </c>
      <c r="T23" s="122">
        <f t="shared" si="2"/>
        <v>162105354</v>
      </c>
      <c r="U23" s="130">
        <f t="shared" si="2"/>
        <v>184397477</v>
      </c>
      <c r="V23" s="122">
        <f t="shared" si="2"/>
        <v>204742770</v>
      </c>
      <c r="W23" s="122">
        <f t="shared" si="2"/>
        <v>2657215809</v>
      </c>
      <c r="X23" s="122">
        <f t="shared" si="2"/>
        <v>0</v>
      </c>
      <c r="Y23" s="130">
        <f t="shared" si="2"/>
        <v>4361245</v>
      </c>
      <c r="Z23" s="122">
        <f t="shared" si="1"/>
        <v>9031297110</v>
      </c>
    </row>
    <row r="24" spans="1:26" x14ac:dyDescent="0.15">
      <c r="A24" s="49"/>
      <c r="B24" s="50" t="s">
        <v>8</v>
      </c>
      <c r="C24" s="50"/>
      <c r="D24" s="50"/>
      <c r="E24" s="122">
        <f t="shared" ref="E24:Y24" si="3">SUM(E25:E28)</f>
        <v>10958903</v>
      </c>
      <c r="F24" s="122">
        <f t="shared" si="3"/>
        <v>1663219228</v>
      </c>
      <c r="G24" s="122">
        <f t="shared" si="3"/>
        <v>277199765</v>
      </c>
      <c r="H24" s="122">
        <f t="shared" si="3"/>
        <v>592274350</v>
      </c>
      <c r="I24" s="130">
        <f t="shared" si="3"/>
        <v>372617011</v>
      </c>
      <c r="J24" s="122">
        <f t="shared" si="3"/>
        <v>0</v>
      </c>
      <c r="K24" s="130">
        <f t="shared" si="3"/>
        <v>744734689</v>
      </c>
      <c r="L24" s="122">
        <f t="shared" si="3"/>
        <v>65749592</v>
      </c>
      <c r="M24" s="130">
        <f t="shared" si="3"/>
        <v>36027876</v>
      </c>
      <c r="N24" s="122">
        <f t="shared" si="3"/>
        <v>30719776</v>
      </c>
      <c r="O24" s="122">
        <f t="shared" si="3"/>
        <v>23391999</v>
      </c>
      <c r="P24" s="122">
        <f t="shared" si="3"/>
        <v>179168993</v>
      </c>
      <c r="Q24" s="130">
        <f t="shared" si="3"/>
        <v>1256002</v>
      </c>
      <c r="R24" s="122">
        <f t="shared" si="3"/>
        <v>105519825</v>
      </c>
      <c r="S24" s="130">
        <f t="shared" si="3"/>
        <v>27451386</v>
      </c>
      <c r="T24" s="122">
        <f t="shared" si="3"/>
        <v>77959268</v>
      </c>
      <c r="U24" s="130">
        <f t="shared" si="3"/>
        <v>153108442</v>
      </c>
      <c r="V24" s="122">
        <f t="shared" si="3"/>
        <v>181441524</v>
      </c>
      <c r="W24" s="122">
        <f t="shared" si="3"/>
        <v>2458153776</v>
      </c>
      <c r="X24" s="122">
        <f t="shared" si="3"/>
        <v>0</v>
      </c>
      <c r="Y24" s="130">
        <f t="shared" si="3"/>
        <v>0</v>
      </c>
      <c r="Z24" s="128">
        <f t="shared" si="1"/>
        <v>7000952405</v>
      </c>
    </row>
    <row r="25" spans="1:26" x14ac:dyDescent="0.15">
      <c r="A25" s="51"/>
      <c r="B25" s="48"/>
      <c r="C25" s="48" t="s">
        <v>9</v>
      </c>
      <c r="D25" s="48"/>
      <c r="E25" s="131">
        <v>8958900</v>
      </c>
      <c r="F25" s="132">
        <v>113248000</v>
      </c>
      <c r="G25" s="133">
        <v>82000000</v>
      </c>
      <c r="H25" s="123">
        <v>45465277</v>
      </c>
      <c r="I25" s="124">
        <v>0</v>
      </c>
      <c r="J25" s="123">
        <v>0</v>
      </c>
      <c r="K25" s="124">
        <v>0</v>
      </c>
      <c r="L25" s="123">
        <v>21190000</v>
      </c>
      <c r="M25" s="124">
        <v>17147000</v>
      </c>
      <c r="N25" s="123">
        <v>13147000</v>
      </c>
      <c r="O25" s="123">
        <v>20124000</v>
      </c>
      <c r="P25" s="123">
        <v>128136984</v>
      </c>
      <c r="Q25" s="124">
        <v>1256000</v>
      </c>
      <c r="R25" s="123">
        <v>31900000</v>
      </c>
      <c r="S25" s="124">
        <v>0</v>
      </c>
      <c r="T25" s="123">
        <v>40000000</v>
      </c>
      <c r="U25" s="124">
        <v>0</v>
      </c>
      <c r="V25" s="123">
        <v>0</v>
      </c>
      <c r="W25" s="123">
        <v>684794426</v>
      </c>
      <c r="X25" s="123">
        <v>0</v>
      </c>
      <c r="Y25" s="124">
        <v>0</v>
      </c>
      <c r="Z25" s="123">
        <f t="shared" si="1"/>
        <v>1207367587</v>
      </c>
    </row>
    <row r="26" spans="1:26" x14ac:dyDescent="0.15">
      <c r="A26" s="51"/>
      <c r="B26" s="48"/>
      <c r="C26" s="53" t="s">
        <v>10</v>
      </c>
      <c r="D26" s="53"/>
      <c r="E26" s="134">
        <v>2000003</v>
      </c>
      <c r="F26" s="126">
        <v>1319692353</v>
      </c>
      <c r="G26" s="125">
        <v>195199765</v>
      </c>
      <c r="H26" s="125">
        <v>546809073</v>
      </c>
      <c r="I26" s="127">
        <v>364897425</v>
      </c>
      <c r="J26" s="125">
        <v>0</v>
      </c>
      <c r="K26" s="127">
        <v>532732510</v>
      </c>
      <c r="L26" s="125">
        <v>44559592</v>
      </c>
      <c r="M26" s="127">
        <v>18880876</v>
      </c>
      <c r="N26" s="125">
        <v>17572776</v>
      </c>
      <c r="O26" s="125">
        <v>3267999</v>
      </c>
      <c r="P26" s="125">
        <v>51032009</v>
      </c>
      <c r="Q26" s="127">
        <v>2</v>
      </c>
      <c r="R26" s="125">
        <v>73619825</v>
      </c>
      <c r="S26" s="127">
        <v>27451386</v>
      </c>
      <c r="T26" s="125">
        <v>37959268</v>
      </c>
      <c r="U26" s="127">
        <v>153108442</v>
      </c>
      <c r="V26" s="125">
        <v>132109408</v>
      </c>
      <c r="W26" s="125">
        <v>1737239019</v>
      </c>
      <c r="X26" s="125">
        <v>0</v>
      </c>
      <c r="Y26" s="127">
        <v>0</v>
      </c>
      <c r="Z26" s="125">
        <f t="shared" si="1"/>
        <v>5258131731</v>
      </c>
    </row>
    <row r="27" spans="1:26" x14ac:dyDescent="0.15">
      <c r="A27" s="51"/>
      <c r="B27" s="48"/>
      <c r="C27" s="48" t="s">
        <v>11</v>
      </c>
      <c r="D27" s="48"/>
      <c r="E27" s="131">
        <v>0</v>
      </c>
      <c r="F27" s="132">
        <v>230278875</v>
      </c>
      <c r="G27" s="123">
        <v>0</v>
      </c>
      <c r="H27" s="123">
        <v>0</v>
      </c>
      <c r="I27" s="124">
        <v>7719586</v>
      </c>
      <c r="J27" s="123">
        <v>0</v>
      </c>
      <c r="K27" s="124">
        <v>212002179</v>
      </c>
      <c r="L27" s="123">
        <v>0</v>
      </c>
      <c r="M27" s="124">
        <v>0</v>
      </c>
      <c r="N27" s="123">
        <v>0</v>
      </c>
      <c r="O27" s="123">
        <v>0</v>
      </c>
      <c r="P27" s="123">
        <v>0</v>
      </c>
      <c r="Q27" s="124">
        <v>0</v>
      </c>
      <c r="R27" s="123">
        <v>0</v>
      </c>
      <c r="S27" s="124">
        <v>0</v>
      </c>
      <c r="T27" s="123">
        <v>0</v>
      </c>
      <c r="U27" s="124">
        <v>0</v>
      </c>
      <c r="V27" s="123">
        <v>49332116</v>
      </c>
      <c r="W27" s="123">
        <v>36120331</v>
      </c>
      <c r="X27" s="123">
        <v>0</v>
      </c>
      <c r="Y27" s="124">
        <v>0</v>
      </c>
      <c r="Z27" s="123">
        <f>SUM(E27:Y27)</f>
        <v>535453087</v>
      </c>
    </row>
    <row r="28" spans="1:26" x14ac:dyDescent="0.15">
      <c r="A28" s="51"/>
      <c r="B28" s="48"/>
      <c r="C28" s="54" t="s">
        <v>124</v>
      </c>
      <c r="D28" s="54"/>
      <c r="E28" s="135"/>
      <c r="F28" s="136"/>
      <c r="G28" s="137"/>
      <c r="H28" s="137"/>
      <c r="I28" s="138"/>
      <c r="J28" s="137"/>
      <c r="K28" s="138"/>
      <c r="L28" s="137"/>
      <c r="M28" s="138"/>
      <c r="N28" s="137"/>
      <c r="O28" s="137"/>
      <c r="P28" s="137"/>
      <c r="Q28" s="138"/>
      <c r="R28" s="137"/>
      <c r="S28" s="138"/>
      <c r="T28" s="137"/>
      <c r="U28" s="138"/>
      <c r="V28" s="137"/>
      <c r="W28" s="137">
        <v>0</v>
      </c>
      <c r="X28" s="137">
        <v>0</v>
      </c>
      <c r="Y28" s="138">
        <v>0</v>
      </c>
      <c r="Z28" s="137">
        <f>SUM(E28:Y28)</f>
        <v>0</v>
      </c>
    </row>
    <row r="29" spans="1:26" x14ac:dyDescent="0.15">
      <c r="A29" s="49"/>
      <c r="B29" s="50" t="s">
        <v>12</v>
      </c>
      <c r="C29" s="50"/>
      <c r="D29" s="50"/>
      <c r="E29" s="120">
        <f>SUM(E30:E52)</f>
        <v>8426005</v>
      </c>
      <c r="F29" s="120">
        <f t="shared" ref="F29:Y29" si="4">SUM(F30:F52)</f>
        <v>528835664</v>
      </c>
      <c r="G29" s="120">
        <f t="shared" si="4"/>
        <v>220041884</v>
      </c>
      <c r="H29" s="120">
        <f t="shared" si="4"/>
        <v>366309676</v>
      </c>
      <c r="I29" s="121">
        <f t="shared" si="4"/>
        <v>9754688</v>
      </c>
      <c r="J29" s="120">
        <f t="shared" si="4"/>
        <v>5610856</v>
      </c>
      <c r="K29" s="121">
        <f t="shared" si="4"/>
        <v>31070422</v>
      </c>
      <c r="L29" s="120">
        <f t="shared" si="4"/>
        <v>59183387</v>
      </c>
      <c r="M29" s="121">
        <f t="shared" si="4"/>
        <v>80764043</v>
      </c>
      <c r="N29" s="120">
        <f t="shared" si="4"/>
        <v>73666183</v>
      </c>
      <c r="O29" s="120">
        <f t="shared" si="4"/>
        <v>49720765</v>
      </c>
      <c r="P29" s="120">
        <f t="shared" si="4"/>
        <v>96675982</v>
      </c>
      <c r="Q29" s="121">
        <f t="shared" si="4"/>
        <v>40030441</v>
      </c>
      <c r="R29" s="120">
        <f t="shared" si="4"/>
        <v>38331946</v>
      </c>
      <c r="S29" s="121">
        <f t="shared" si="4"/>
        <v>79763118</v>
      </c>
      <c r="T29" s="120">
        <f t="shared" si="4"/>
        <v>84146086</v>
      </c>
      <c r="U29" s="121">
        <f t="shared" si="4"/>
        <v>31289035</v>
      </c>
      <c r="V29" s="120">
        <f t="shared" si="4"/>
        <v>23301246</v>
      </c>
      <c r="W29" s="120">
        <f t="shared" si="4"/>
        <v>199062033</v>
      </c>
      <c r="X29" s="120">
        <f t="shared" si="4"/>
        <v>0</v>
      </c>
      <c r="Y29" s="121">
        <f t="shared" si="4"/>
        <v>4361245</v>
      </c>
      <c r="Z29" s="122">
        <f t="shared" si="1"/>
        <v>2030344705</v>
      </c>
    </row>
    <row r="30" spans="1:26" x14ac:dyDescent="0.15">
      <c r="A30" s="51"/>
      <c r="B30" s="48"/>
      <c r="C30" s="48" t="s">
        <v>9</v>
      </c>
      <c r="D30" s="48"/>
      <c r="E30" s="131">
        <v>0</v>
      </c>
      <c r="F30" s="132">
        <v>0</v>
      </c>
      <c r="G30" s="133">
        <v>0</v>
      </c>
      <c r="H30" s="123">
        <v>0</v>
      </c>
      <c r="I30" s="124">
        <v>0</v>
      </c>
      <c r="J30" s="123">
        <v>0</v>
      </c>
      <c r="K30" s="124">
        <v>0</v>
      </c>
      <c r="L30" s="123">
        <v>0</v>
      </c>
      <c r="M30" s="124">
        <v>0</v>
      </c>
      <c r="N30" s="123">
        <v>0</v>
      </c>
      <c r="O30" s="123">
        <v>0</v>
      </c>
      <c r="P30" s="123">
        <v>0</v>
      </c>
      <c r="Q30" s="124">
        <v>0</v>
      </c>
      <c r="R30" s="123">
        <v>0</v>
      </c>
      <c r="S30" s="124">
        <v>0</v>
      </c>
      <c r="T30" s="123">
        <v>0</v>
      </c>
      <c r="U30" s="124">
        <v>0</v>
      </c>
      <c r="V30" s="123">
        <v>0</v>
      </c>
      <c r="W30" s="123">
        <v>0</v>
      </c>
      <c r="X30" s="123">
        <v>0</v>
      </c>
      <c r="Y30" s="124">
        <v>0</v>
      </c>
      <c r="Z30" s="123">
        <f t="shared" si="1"/>
        <v>0</v>
      </c>
    </row>
    <row r="31" spans="1:26" x14ac:dyDescent="0.15">
      <c r="A31" s="51"/>
      <c r="B31" s="48"/>
      <c r="C31" s="53" t="s">
        <v>10</v>
      </c>
      <c r="D31" s="53"/>
      <c r="E31" s="134">
        <v>0</v>
      </c>
      <c r="F31" s="126">
        <v>1648402</v>
      </c>
      <c r="G31" s="125">
        <v>6907222</v>
      </c>
      <c r="H31" s="125">
        <v>12372124</v>
      </c>
      <c r="I31" s="127">
        <v>0</v>
      </c>
      <c r="J31" s="125">
        <v>804379</v>
      </c>
      <c r="K31" s="127">
        <v>0</v>
      </c>
      <c r="L31" s="125">
        <v>0</v>
      </c>
      <c r="M31" s="127">
        <v>2668800</v>
      </c>
      <c r="N31" s="125">
        <v>5028293</v>
      </c>
      <c r="O31" s="125">
        <v>5563131</v>
      </c>
      <c r="P31" s="125">
        <v>1877724</v>
      </c>
      <c r="Q31" s="127">
        <v>0</v>
      </c>
      <c r="R31" s="125">
        <v>1378397</v>
      </c>
      <c r="S31" s="127">
        <v>5582783</v>
      </c>
      <c r="T31" s="125">
        <v>4803032</v>
      </c>
      <c r="U31" s="127">
        <v>0</v>
      </c>
      <c r="V31" s="125">
        <v>0</v>
      </c>
      <c r="W31" s="125">
        <v>0</v>
      </c>
      <c r="X31" s="125">
        <v>0</v>
      </c>
      <c r="Y31" s="127">
        <v>0</v>
      </c>
      <c r="Z31" s="125">
        <f t="shared" si="1"/>
        <v>48634287</v>
      </c>
    </row>
    <row r="32" spans="1:26" x14ac:dyDescent="0.15">
      <c r="A32" s="51"/>
      <c r="B32" s="48"/>
      <c r="C32" s="53" t="s">
        <v>13</v>
      </c>
      <c r="D32" s="53"/>
      <c r="E32" s="134">
        <v>0</v>
      </c>
      <c r="F32" s="126">
        <v>0</v>
      </c>
      <c r="G32" s="125">
        <v>10404146</v>
      </c>
      <c r="H32" s="125">
        <v>1420727</v>
      </c>
      <c r="I32" s="127">
        <v>0</v>
      </c>
      <c r="J32" s="125">
        <v>0</v>
      </c>
      <c r="K32" s="127">
        <v>5016167</v>
      </c>
      <c r="L32" s="125">
        <v>0</v>
      </c>
      <c r="M32" s="127">
        <v>0</v>
      </c>
      <c r="N32" s="125">
        <v>0</v>
      </c>
      <c r="O32" s="125">
        <v>0</v>
      </c>
      <c r="P32" s="125">
        <v>708123</v>
      </c>
      <c r="Q32" s="127">
        <v>0</v>
      </c>
      <c r="R32" s="125">
        <v>0</v>
      </c>
      <c r="S32" s="127">
        <v>1457837</v>
      </c>
      <c r="T32" s="125">
        <v>1695247</v>
      </c>
      <c r="U32" s="127">
        <v>3730637</v>
      </c>
      <c r="V32" s="125">
        <v>2911229</v>
      </c>
      <c r="W32" s="125">
        <v>559065</v>
      </c>
      <c r="X32" s="125">
        <v>0</v>
      </c>
      <c r="Y32" s="127">
        <v>0</v>
      </c>
      <c r="Z32" s="125">
        <f t="shared" si="1"/>
        <v>27903178</v>
      </c>
    </row>
    <row r="33" spans="1:26" x14ac:dyDescent="0.15">
      <c r="A33" s="51"/>
      <c r="B33" s="48"/>
      <c r="C33" s="53" t="s">
        <v>14</v>
      </c>
      <c r="D33" s="53"/>
      <c r="E33" s="134">
        <v>0</v>
      </c>
      <c r="F33" s="126">
        <v>0</v>
      </c>
      <c r="G33" s="125">
        <v>3971567</v>
      </c>
      <c r="H33" s="125">
        <v>2880172</v>
      </c>
      <c r="I33" s="127">
        <v>5</v>
      </c>
      <c r="J33" s="125">
        <v>0</v>
      </c>
      <c r="K33" s="127">
        <v>0</v>
      </c>
      <c r="L33" s="125">
        <v>0</v>
      </c>
      <c r="M33" s="127">
        <v>1054026</v>
      </c>
      <c r="N33" s="125">
        <v>0</v>
      </c>
      <c r="O33" s="125">
        <v>0</v>
      </c>
      <c r="P33" s="125">
        <v>3498968</v>
      </c>
      <c r="Q33" s="127">
        <v>0</v>
      </c>
      <c r="R33" s="125">
        <v>483885</v>
      </c>
      <c r="S33" s="127">
        <v>0</v>
      </c>
      <c r="T33" s="125">
        <v>539694</v>
      </c>
      <c r="U33" s="127">
        <v>1358384</v>
      </c>
      <c r="V33" s="125">
        <v>0</v>
      </c>
      <c r="W33" s="125">
        <v>0</v>
      </c>
      <c r="X33" s="125">
        <v>0</v>
      </c>
      <c r="Y33" s="127">
        <v>4361245</v>
      </c>
      <c r="Z33" s="125">
        <f t="shared" si="1"/>
        <v>18147946</v>
      </c>
    </row>
    <row r="34" spans="1:26" x14ac:dyDescent="0.15">
      <c r="A34" s="51"/>
      <c r="B34" s="48"/>
      <c r="C34" s="53" t="s">
        <v>15</v>
      </c>
      <c r="D34" s="53"/>
      <c r="E34" s="134">
        <v>0</v>
      </c>
      <c r="F34" s="126">
        <v>0</v>
      </c>
      <c r="G34" s="125">
        <v>0</v>
      </c>
      <c r="H34" s="125">
        <v>0</v>
      </c>
      <c r="I34" s="127">
        <v>0</v>
      </c>
      <c r="J34" s="125">
        <v>0</v>
      </c>
      <c r="K34" s="127">
        <v>0</v>
      </c>
      <c r="L34" s="125">
        <v>0</v>
      </c>
      <c r="M34" s="127">
        <v>0</v>
      </c>
      <c r="N34" s="125">
        <v>0</v>
      </c>
      <c r="O34" s="125">
        <v>0</v>
      </c>
      <c r="P34" s="125">
        <v>0</v>
      </c>
      <c r="Q34" s="127">
        <v>0</v>
      </c>
      <c r="R34" s="125">
        <v>0</v>
      </c>
      <c r="S34" s="127">
        <v>0</v>
      </c>
      <c r="T34" s="125">
        <v>0</v>
      </c>
      <c r="U34" s="127">
        <v>0</v>
      </c>
      <c r="V34" s="125">
        <v>0</v>
      </c>
      <c r="W34" s="125">
        <v>0</v>
      </c>
      <c r="X34" s="125">
        <v>0</v>
      </c>
      <c r="Y34" s="127">
        <v>0</v>
      </c>
      <c r="Z34" s="125">
        <f t="shared" si="1"/>
        <v>0</v>
      </c>
    </row>
    <row r="35" spans="1:26" x14ac:dyDescent="0.15">
      <c r="A35" s="51"/>
      <c r="B35" s="48"/>
      <c r="C35" s="53" t="s">
        <v>16</v>
      </c>
      <c r="D35" s="53"/>
      <c r="E35" s="134">
        <v>0</v>
      </c>
      <c r="F35" s="126">
        <v>2959443</v>
      </c>
      <c r="G35" s="125">
        <v>119472</v>
      </c>
      <c r="H35" s="125">
        <v>8</v>
      </c>
      <c r="I35" s="127">
        <v>0</v>
      </c>
      <c r="J35" s="125">
        <v>2102395</v>
      </c>
      <c r="K35" s="127">
        <v>3197304</v>
      </c>
      <c r="L35" s="125">
        <v>75002</v>
      </c>
      <c r="M35" s="127">
        <v>0</v>
      </c>
      <c r="N35" s="125">
        <v>0</v>
      </c>
      <c r="O35" s="125">
        <v>0</v>
      </c>
      <c r="P35" s="125">
        <v>0</v>
      </c>
      <c r="Q35" s="127">
        <v>2</v>
      </c>
      <c r="R35" s="125">
        <v>930600</v>
      </c>
      <c r="S35" s="127">
        <v>687060</v>
      </c>
      <c r="T35" s="125">
        <v>0</v>
      </c>
      <c r="U35" s="127">
        <v>0</v>
      </c>
      <c r="V35" s="125">
        <v>0</v>
      </c>
      <c r="W35" s="125">
        <v>13505</v>
      </c>
      <c r="X35" s="125">
        <v>0</v>
      </c>
      <c r="Y35" s="127">
        <v>0</v>
      </c>
      <c r="Z35" s="125">
        <f t="shared" si="1"/>
        <v>10084791</v>
      </c>
    </row>
    <row r="36" spans="1:26" x14ac:dyDescent="0.15">
      <c r="A36" s="51"/>
      <c r="B36" s="48"/>
      <c r="C36" s="53" t="s">
        <v>17</v>
      </c>
      <c r="D36" s="53"/>
      <c r="E36" s="134">
        <v>1185366</v>
      </c>
      <c r="F36" s="126">
        <v>4939865</v>
      </c>
      <c r="G36" s="125">
        <v>3230749</v>
      </c>
      <c r="H36" s="125">
        <v>5811880</v>
      </c>
      <c r="I36" s="127">
        <v>13</v>
      </c>
      <c r="J36" s="125">
        <v>2</v>
      </c>
      <c r="K36" s="127">
        <v>1075736</v>
      </c>
      <c r="L36" s="125">
        <v>5013004</v>
      </c>
      <c r="M36" s="127">
        <v>4848620</v>
      </c>
      <c r="N36" s="125">
        <v>4855204</v>
      </c>
      <c r="O36" s="125">
        <v>4189322</v>
      </c>
      <c r="P36" s="125">
        <v>5042369</v>
      </c>
      <c r="Q36" s="127">
        <v>3085118</v>
      </c>
      <c r="R36" s="125">
        <v>2305558</v>
      </c>
      <c r="S36" s="127">
        <v>2598583</v>
      </c>
      <c r="T36" s="125">
        <v>3670267</v>
      </c>
      <c r="U36" s="127">
        <v>4875114</v>
      </c>
      <c r="V36" s="125">
        <v>7110877</v>
      </c>
      <c r="W36" s="125">
        <v>147745966</v>
      </c>
      <c r="X36" s="125">
        <v>0</v>
      </c>
      <c r="Y36" s="127">
        <v>0</v>
      </c>
      <c r="Z36" s="125">
        <f t="shared" si="1"/>
        <v>211583613</v>
      </c>
    </row>
    <row r="37" spans="1:26" x14ac:dyDescent="0.15">
      <c r="A37" s="51"/>
      <c r="B37" s="48"/>
      <c r="C37" s="53" t="s">
        <v>18</v>
      </c>
      <c r="D37" s="53"/>
      <c r="E37" s="134">
        <v>6727091</v>
      </c>
      <c r="F37" s="126">
        <v>0</v>
      </c>
      <c r="G37" s="125">
        <v>0</v>
      </c>
      <c r="H37" s="125">
        <v>0</v>
      </c>
      <c r="I37" s="127">
        <v>0</v>
      </c>
      <c r="J37" s="125">
        <v>0</v>
      </c>
      <c r="K37" s="127">
        <v>0</v>
      </c>
      <c r="L37" s="125">
        <v>0</v>
      </c>
      <c r="M37" s="127">
        <v>0</v>
      </c>
      <c r="N37" s="125">
        <v>0</v>
      </c>
      <c r="O37" s="125">
        <v>0</v>
      </c>
      <c r="P37" s="125">
        <v>0</v>
      </c>
      <c r="Q37" s="127">
        <v>0</v>
      </c>
      <c r="R37" s="125">
        <v>0</v>
      </c>
      <c r="S37" s="127">
        <v>0</v>
      </c>
      <c r="T37" s="125">
        <v>0</v>
      </c>
      <c r="U37" s="127">
        <v>0</v>
      </c>
      <c r="V37" s="125">
        <v>0</v>
      </c>
      <c r="W37" s="125">
        <v>0</v>
      </c>
      <c r="X37" s="125">
        <v>0</v>
      </c>
      <c r="Y37" s="127">
        <v>0</v>
      </c>
      <c r="Z37" s="125">
        <f t="shared" si="1"/>
        <v>6727091</v>
      </c>
    </row>
    <row r="38" spans="1:26" x14ac:dyDescent="0.15">
      <c r="A38" s="51"/>
      <c r="B38" s="48"/>
      <c r="C38" s="53" t="s">
        <v>19</v>
      </c>
      <c r="D38" s="53"/>
      <c r="E38" s="134">
        <v>0</v>
      </c>
      <c r="F38" s="126">
        <v>0</v>
      </c>
      <c r="G38" s="125">
        <v>3465134</v>
      </c>
      <c r="H38" s="125">
        <v>0</v>
      </c>
      <c r="I38" s="127">
        <v>0</v>
      </c>
      <c r="J38" s="125">
        <v>0</v>
      </c>
      <c r="K38" s="127">
        <v>0</v>
      </c>
      <c r="L38" s="125">
        <v>0</v>
      </c>
      <c r="M38" s="127">
        <v>0</v>
      </c>
      <c r="N38" s="125">
        <v>0</v>
      </c>
      <c r="O38" s="125">
        <v>0</v>
      </c>
      <c r="P38" s="125">
        <v>0</v>
      </c>
      <c r="Q38" s="127">
        <v>0</v>
      </c>
      <c r="R38" s="125">
        <v>0</v>
      </c>
      <c r="S38" s="127">
        <v>0</v>
      </c>
      <c r="T38" s="125">
        <v>0</v>
      </c>
      <c r="U38" s="127">
        <v>0</v>
      </c>
      <c r="V38" s="125">
        <v>0</v>
      </c>
      <c r="W38" s="125">
        <v>2072391</v>
      </c>
      <c r="X38" s="125">
        <v>0</v>
      </c>
      <c r="Y38" s="127">
        <v>0</v>
      </c>
      <c r="Z38" s="125">
        <f t="shared" si="1"/>
        <v>5537525</v>
      </c>
    </row>
    <row r="39" spans="1:26" x14ac:dyDescent="0.15">
      <c r="A39" s="51"/>
      <c r="B39" s="48"/>
      <c r="C39" s="53" t="s">
        <v>20</v>
      </c>
      <c r="D39" s="53"/>
      <c r="E39" s="134">
        <v>363580</v>
      </c>
      <c r="F39" s="126">
        <v>743400</v>
      </c>
      <c r="G39" s="125">
        <v>0</v>
      </c>
      <c r="H39" s="125">
        <v>0</v>
      </c>
      <c r="I39" s="127">
        <v>0</v>
      </c>
      <c r="J39" s="125">
        <v>176400</v>
      </c>
      <c r="K39" s="127">
        <v>149450</v>
      </c>
      <c r="L39" s="125">
        <v>0</v>
      </c>
      <c r="M39" s="127">
        <v>0</v>
      </c>
      <c r="N39" s="125">
        <v>0</v>
      </c>
      <c r="O39" s="125">
        <v>0</v>
      </c>
      <c r="P39" s="125">
        <v>0</v>
      </c>
      <c r="Q39" s="127">
        <v>0</v>
      </c>
      <c r="R39" s="125">
        <v>0</v>
      </c>
      <c r="S39" s="127">
        <v>0</v>
      </c>
      <c r="T39" s="125">
        <v>0</v>
      </c>
      <c r="U39" s="127">
        <v>0</v>
      </c>
      <c r="V39" s="125">
        <v>0</v>
      </c>
      <c r="W39" s="125">
        <v>41220561</v>
      </c>
      <c r="X39" s="125">
        <v>0</v>
      </c>
      <c r="Y39" s="127">
        <v>0</v>
      </c>
      <c r="Z39" s="125">
        <f t="shared" si="1"/>
        <v>42653391</v>
      </c>
    </row>
    <row r="40" spans="1:26" x14ac:dyDescent="0.15">
      <c r="A40" s="51"/>
      <c r="B40" s="48"/>
      <c r="C40" s="53" t="s">
        <v>128</v>
      </c>
      <c r="D40" s="53"/>
      <c r="E40" s="134">
        <v>0</v>
      </c>
      <c r="F40" s="126">
        <v>0</v>
      </c>
      <c r="G40" s="125">
        <v>0</v>
      </c>
      <c r="H40" s="125">
        <v>0</v>
      </c>
      <c r="I40" s="127">
        <v>0</v>
      </c>
      <c r="J40" s="125">
        <v>0</v>
      </c>
      <c r="K40" s="127">
        <v>0</v>
      </c>
      <c r="L40" s="125">
        <v>0</v>
      </c>
      <c r="M40" s="127">
        <v>0</v>
      </c>
      <c r="N40" s="125">
        <v>0</v>
      </c>
      <c r="O40" s="125">
        <v>0</v>
      </c>
      <c r="P40" s="125">
        <v>0</v>
      </c>
      <c r="Q40" s="127">
        <v>0</v>
      </c>
      <c r="R40" s="125">
        <v>0</v>
      </c>
      <c r="S40" s="127">
        <v>0</v>
      </c>
      <c r="T40" s="125">
        <v>0</v>
      </c>
      <c r="U40" s="127">
        <v>0</v>
      </c>
      <c r="V40" s="125">
        <v>0</v>
      </c>
      <c r="W40" s="125">
        <v>0</v>
      </c>
      <c r="X40" s="125">
        <v>0</v>
      </c>
      <c r="Y40" s="127">
        <v>0</v>
      </c>
      <c r="Z40" s="125">
        <f t="shared" si="1"/>
        <v>0</v>
      </c>
    </row>
    <row r="41" spans="1:26" x14ac:dyDescent="0.15">
      <c r="A41" s="51"/>
      <c r="B41" s="48"/>
      <c r="C41" s="53" t="s">
        <v>119</v>
      </c>
      <c r="D41" s="53"/>
      <c r="E41" s="134">
        <v>0</v>
      </c>
      <c r="F41" s="126">
        <v>0</v>
      </c>
      <c r="G41" s="125">
        <v>0</v>
      </c>
      <c r="H41" s="125">
        <v>0</v>
      </c>
      <c r="I41" s="127">
        <v>0</v>
      </c>
      <c r="J41" s="125">
        <v>0</v>
      </c>
      <c r="K41" s="127">
        <v>0</v>
      </c>
      <c r="L41" s="125">
        <v>0</v>
      </c>
      <c r="M41" s="127">
        <v>0</v>
      </c>
      <c r="N41" s="125">
        <v>0</v>
      </c>
      <c r="O41" s="125">
        <v>0</v>
      </c>
      <c r="P41" s="125">
        <v>0</v>
      </c>
      <c r="Q41" s="127">
        <v>0</v>
      </c>
      <c r="R41" s="125">
        <v>0</v>
      </c>
      <c r="S41" s="127">
        <v>0</v>
      </c>
      <c r="T41" s="125">
        <v>0</v>
      </c>
      <c r="U41" s="127">
        <v>0</v>
      </c>
      <c r="V41" s="125">
        <v>0</v>
      </c>
      <c r="W41" s="125">
        <v>0</v>
      </c>
      <c r="X41" s="125">
        <v>0</v>
      </c>
      <c r="Y41" s="127">
        <v>0</v>
      </c>
      <c r="Z41" s="125">
        <f t="shared" si="1"/>
        <v>0</v>
      </c>
    </row>
    <row r="42" spans="1:26" x14ac:dyDescent="0.15">
      <c r="A42" s="51"/>
      <c r="B42" s="48"/>
      <c r="C42" s="53" t="s">
        <v>117</v>
      </c>
      <c r="D42" s="53"/>
      <c r="E42" s="134">
        <v>149968</v>
      </c>
      <c r="F42" s="126">
        <v>0</v>
      </c>
      <c r="G42" s="125">
        <v>0</v>
      </c>
      <c r="H42" s="125">
        <v>0</v>
      </c>
      <c r="I42" s="127">
        <v>0</v>
      </c>
      <c r="J42" s="125">
        <v>0</v>
      </c>
      <c r="K42" s="127">
        <v>0</v>
      </c>
      <c r="L42" s="125">
        <v>0</v>
      </c>
      <c r="M42" s="127">
        <v>0</v>
      </c>
      <c r="N42" s="125">
        <v>0</v>
      </c>
      <c r="O42" s="125">
        <v>0</v>
      </c>
      <c r="P42" s="125">
        <v>0</v>
      </c>
      <c r="Q42" s="127">
        <v>0</v>
      </c>
      <c r="R42" s="125">
        <v>0</v>
      </c>
      <c r="S42" s="127">
        <v>0</v>
      </c>
      <c r="T42" s="125">
        <v>0</v>
      </c>
      <c r="U42" s="127">
        <v>0</v>
      </c>
      <c r="V42" s="125">
        <v>0</v>
      </c>
      <c r="W42" s="125">
        <v>1702000</v>
      </c>
      <c r="X42" s="125">
        <v>0</v>
      </c>
      <c r="Y42" s="127">
        <v>0</v>
      </c>
      <c r="Z42" s="125">
        <f t="shared" si="1"/>
        <v>1851968</v>
      </c>
    </row>
    <row r="43" spans="1:26" x14ac:dyDescent="0.15">
      <c r="A43" s="51"/>
      <c r="B43" s="48"/>
      <c r="C43" s="53" t="s">
        <v>21</v>
      </c>
      <c r="D43" s="53"/>
      <c r="E43" s="134">
        <v>0</v>
      </c>
      <c r="F43" s="126">
        <v>53945195</v>
      </c>
      <c r="G43" s="125">
        <v>13845290</v>
      </c>
      <c r="H43" s="125">
        <v>25410765</v>
      </c>
      <c r="I43" s="127">
        <v>4004670</v>
      </c>
      <c r="J43" s="125">
        <v>2527680</v>
      </c>
      <c r="K43" s="127">
        <v>7031765</v>
      </c>
      <c r="L43" s="125">
        <v>6863580</v>
      </c>
      <c r="M43" s="127">
        <v>9766920</v>
      </c>
      <c r="N43" s="125">
        <v>5910180</v>
      </c>
      <c r="O43" s="125">
        <v>5723700</v>
      </c>
      <c r="P43" s="125">
        <v>10125120</v>
      </c>
      <c r="Q43" s="127">
        <v>6020520</v>
      </c>
      <c r="R43" s="125">
        <v>6367920</v>
      </c>
      <c r="S43" s="127">
        <v>7588740</v>
      </c>
      <c r="T43" s="125">
        <v>7411500</v>
      </c>
      <c r="U43" s="127">
        <v>11772900</v>
      </c>
      <c r="V43" s="125">
        <v>8003640</v>
      </c>
      <c r="W43" s="125">
        <v>0</v>
      </c>
      <c r="X43" s="125">
        <v>0</v>
      </c>
      <c r="Y43" s="127">
        <v>0</v>
      </c>
      <c r="Z43" s="125">
        <f t="shared" si="1"/>
        <v>192320085</v>
      </c>
    </row>
    <row r="44" spans="1:26" x14ac:dyDescent="0.15">
      <c r="A44" s="51"/>
      <c r="B44" s="48"/>
      <c r="C44" s="53" t="s">
        <v>22</v>
      </c>
      <c r="D44" s="53"/>
      <c r="E44" s="134">
        <v>0</v>
      </c>
      <c r="F44" s="126">
        <v>37395000</v>
      </c>
      <c r="G44" s="125">
        <v>1500000</v>
      </c>
      <c r="H44" s="125">
        <v>38450000</v>
      </c>
      <c r="I44" s="127">
        <v>3000000</v>
      </c>
      <c r="J44" s="125">
        <v>0</v>
      </c>
      <c r="K44" s="127">
        <v>0</v>
      </c>
      <c r="L44" s="125">
        <v>5573000</v>
      </c>
      <c r="M44" s="127">
        <v>9900000</v>
      </c>
      <c r="N44" s="125">
        <v>8961813</v>
      </c>
      <c r="O44" s="125">
        <v>2063000</v>
      </c>
      <c r="P44" s="125">
        <v>15802000</v>
      </c>
      <c r="Q44" s="127">
        <v>7200000</v>
      </c>
      <c r="R44" s="125">
        <v>4820000</v>
      </c>
      <c r="S44" s="127">
        <v>6800000</v>
      </c>
      <c r="T44" s="125">
        <v>10200000</v>
      </c>
      <c r="U44" s="127">
        <v>5026000</v>
      </c>
      <c r="V44" s="125">
        <v>2454000</v>
      </c>
      <c r="W44" s="125">
        <v>0</v>
      </c>
      <c r="X44" s="125">
        <v>0</v>
      </c>
      <c r="Y44" s="127">
        <v>0</v>
      </c>
      <c r="Z44" s="125">
        <f t="shared" si="1"/>
        <v>159144813</v>
      </c>
    </row>
    <row r="45" spans="1:26" x14ac:dyDescent="0.15">
      <c r="A45" s="51"/>
      <c r="B45" s="48"/>
      <c r="C45" s="53" t="s">
        <v>23</v>
      </c>
      <c r="D45" s="53"/>
      <c r="E45" s="134">
        <v>0</v>
      </c>
      <c r="F45" s="126">
        <v>10000000</v>
      </c>
      <c r="G45" s="125">
        <v>0</v>
      </c>
      <c r="H45" s="125">
        <v>39000000</v>
      </c>
      <c r="I45" s="127">
        <v>900000</v>
      </c>
      <c r="J45" s="125">
        <v>0</v>
      </c>
      <c r="K45" s="127">
        <v>0</v>
      </c>
      <c r="L45" s="125">
        <v>2700000</v>
      </c>
      <c r="M45" s="127">
        <v>4200000</v>
      </c>
      <c r="N45" s="125">
        <v>4500000</v>
      </c>
      <c r="O45" s="125">
        <v>4500000</v>
      </c>
      <c r="P45" s="125">
        <v>9242000</v>
      </c>
      <c r="Q45" s="127">
        <v>5500000</v>
      </c>
      <c r="R45" s="125">
        <v>2500000</v>
      </c>
      <c r="S45" s="127">
        <v>3900000</v>
      </c>
      <c r="T45" s="125">
        <v>5000000</v>
      </c>
      <c r="U45" s="127">
        <v>0</v>
      </c>
      <c r="V45" s="125">
        <v>0</v>
      </c>
      <c r="W45" s="125">
        <v>0</v>
      </c>
      <c r="X45" s="125">
        <v>0</v>
      </c>
      <c r="Y45" s="127">
        <v>0</v>
      </c>
      <c r="Z45" s="125">
        <f t="shared" si="1"/>
        <v>91942000</v>
      </c>
    </row>
    <row r="46" spans="1:26" x14ac:dyDescent="0.15">
      <c r="A46" s="51"/>
      <c r="B46" s="48"/>
      <c r="C46" s="53" t="s">
        <v>24</v>
      </c>
      <c r="D46" s="53"/>
      <c r="E46" s="134">
        <v>0</v>
      </c>
      <c r="F46" s="126">
        <v>0</v>
      </c>
      <c r="G46" s="125">
        <v>8500000</v>
      </c>
      <c r="H46" s="125">
        <v>30000000</v>
      </c>
      <c r="I46" s="127">
        <v>500000</v>
      </c>
      <c r="J46" s="125">
        <v>0</v>
      </c>
      <c r="K46" s="127">
        <v>0</v>
      </c>
      <c r="L46" s="125">
        <v>5600000</v>
      </c>
      <c r="M46" s="127">
        <v>3000000</v>
      </c>
      <c r="N46" s="125">
        <v>5400000</v>
      </c>
      <c r="O46" s="125">
        <v>863112</v>
      </c>
      <c r="P46" s="125">
        <v>8000000</v>
      </c>
      <c r="Q46" s="127">
        <v>1000000</v>
      </c>
      <c r="R46" s="125">
        <v>413360</v>
      </c>
      <c r="S46" s="127">
        <v>5300000</v>
      </c>
      <c r="T46" s="125">
        <v>5600000</v>
      </c>
      <c r="U46" s="127">
        <v>0</v>
      </c>
      <c r="V46" s="125">
        <v>0</v>
      </c>
      <c r="W46" s="125">
        <v>0</v>
      </c>
      <c r="X46" s="125">
        <v>0</v>
      </c>
      <c r="Y46" s="127">
        <v>0</v>
      </c>
      <c r="Z46" s="125">
        <f t="shared" si="1"/>
        <v>74176472</v>
      </c>
    </row>
    <row r="47" spans="1:26" x14ac:dyDescent="0.15">
      <c r="A47" s="51"/>
      <c r="B47" s="48"/>
      <c r="C47" s="53" t="s">
        <v>25</v>
      </c>
      <c r="D47" s="53"/>
      <c r="E47" s="134">
        <v>0</v>
      </c>
      <c r="F47" s="126">
        <v>417000000</v>
      </c>
      <c r="G47" s="125">
        <v>168008000</v>
      </c>
      <c r="H47" s="125">
        <v>210964000</v>
      </c>
      <c r="I47" s="127">
        <v>1350000</v>
      </c>
      <c r="J47" s="125">
        <v>0</v>
      </c>
      <c r="K47" s="127">
        <v>14600000</v>
      </c>
      <c r="L47" s="125">
        <v>33300000</v>
      </c>
      <c r="M47" s="127">
        <v>44685000</v>
      </c>
      <c r="N47" s="125">
        <v>38476000</v>
      </c>
      <c r="O47" s="125">
        <v>26745000</v>
      </c>
      <c r="P47" s="125">
        <v>41748000</v>
      </c>
      <c r="Q47" s="127">
        <v>17166000</v>
      </c>
      <c r="R47" s="125">
        <v>18269000</v>
      </c>
      <c r="S47" s="127">
        <v>45249000</v>
      </c>
      <c r="T47" s="125">
        <v>44702000</v>
      </c>
      <c r="U47" s="127">
        <v>4526000</v>
      </c>
      <c r="V47" s="125">
        <v>2454000</v>
      </c>
      <c r="W47" s="125">
        <v>0</v>
      </c>
      <c r="X47" s="125">
        <v>0</v>
      </c>
      <c r="Y47" s="127">
        <v>0</v>
      </c>
      <c r="Z47" s="125">
        <f t="shared" si="1"/>
        <v>1129242000</v>
      </c>
    </row>
    <row r="48" spans="1:26" x14ac:dyDescent="0.15">
      <c r="A48" s="51"/>
      <c r="B48" s="48"/>
      <c r="C48" s="53" t="s">
        <v>125</v>
      </c>
      <c r="D48" s="53"/>
      <c r="E48" s="134">
        <v>0</v>
      </c>
      <c r="F48" s="126">
        <v>0</v>
      </c>
      <c r="G48" s="125">
        <v>0</v>
      </c>
      <c r="H48" s="125"/>
      <c r="I48" s="127">
        <v>0</v>
      </c>
      <c r="J48" s="125">
        <v>0</v>
      </c>
      <c r="K48" s="127">
        <v>0</v>
      </c>
      <c r="L48" s="125">
        <v>0</v>
      </c>
      <c r="M48" s="127">
        <v>0</v>
      </c>
      <c r="N48" s="125">
        <v>0</v>
      </c>
      <c r="O48" s="125">
        <v>0</v>
      </c>
      <c r="P48" s="125">
        <v>0</v>
      </c>
      <c r="Q48" s="127">
        <v>0</v>
      </c>
      <c r="R48" s="125">
        <v>0</v>
      </c>
      <c r="S48" s="127">
        <v>0</v>
      </c>
      <c r="T48" s="125">
        <v>0</v>
      </c>
      <c r="U48" s="127">
        <v>0</v>
      </c>
      <c r="V48" s="125">
        <v>0</v>
      </c>
      <c r="W48" s="125">
        <v>5748545</v>
      </c>
      <c r="X48" s="125">
        <v>0</v>
      </c>
      <c r="Y48" s="127">
        <v>0</v>
      </c>
      <c r="Z48" s="125">
        <f t="shared" si="1"/>
        <v>5748545</v>
      </c>
    </row>
    <row r="49" spans="1:26" x14ac:dyDescent="0.15">
      <c r="A49" s="51"/>
      <c r="B49" s="48"/>
      <c r="C49" s="53" t="s">
        <v>12</v>
      </c>
      <c r="D49" s="53"/>
      <c r="E49" s="125">
        <v>0</v>
      </c>
      <c r="F49" s="126">
        <v>204359</v>
      </c>
      <c r="G49" s="125">
        <v>90304</v>
      </c>
      <c r="H49" s="125"/>
      <c r="I49" s="127">
        <v>0</v>
      </c>
      <c r="J49" s="125">
        <v>0</v>
      </c>
      <c r="K49" s="127">
        <v>0</v>
      </c>
      <c r="L49" s="125">
        <v>58801</v>
      </c>
      <c r="M49" s="127">
        <v>640677</v>
      </c>
      <c r="N49" s="125">
        <v>534693</v>
      </c>
      <c r="O49" s="125">
        <v>73500</v>
      </c>
      <c r="P49" s="125">
        <v>631678</v>
      </c>
      <c r="Q49" s="127">
        <v>58801</v>
      </c>
      <c r="R49" s="125">
        <v>863226</v>
      </c>
      <c r="S49" s="127">
        <v>599115</v>
      </c>
      <c r="T49" s="125">
        <v>524346</v>
      </c>
      <c r="U49" s="127">
        <v>0</v>
      </c>
      <c r="V49" s="125">
        <v>367500</v>
      </c>
      <c r="W49" s="125">
        <v>0</v>
      </c>
      <c r="X49" s="125">
        <v>0</v>
      </c>
      <c r="Y49" s="127">
        <v>0</v>
      </c>
      <c r="Z49" s="125">
        <f t="shared" si="1"/>
        <v>4647000</v>
      </c>
    </row>
    <row r="50" spans="1:26" x14ac:dyDescent="0.15">
      <c r="A50" s="51"/>
      <c r="B50" s="48"/>
      <c r="C50" s="48"/>
      <c r="D50" s="48"/>
      <c r="E50" s="139"/>
      <c r="F50" s="139"/>
      <c r="G50" s="140"/>
      <c r="H50" s="123"/>
      <c r="I50" s="124"/>
      <c r="J50" s="123"/>
      <c r="K50" s="124"/>
      <c r="L50" s="123"/>
      <c r="M50" s="124"/>
      <c r="N50" s="123"/>
      <c r="O50" s="123"/>
      <c r="P50" s="123"/>
      <c r="Q50" s="124"/>
      <c r="R50" s="123"/>
      <c r="S50" s="124"/>
      <c r="T50" s="123"/>
      <c r="U50" s="124"/>
      <c r="V50" s="123"/>
      <c r="W50" s="123"/>
      <c r="X50" s="123"/>
      <c r="Y50" s="124"/>
      <c r="Z50" s="123">
        <f t="shared" si="1"/>
        <v>0</v>
      </c>
    </row>
    <row r="51" spans="1:26" x14ac:dyDescent="0.15">
      <c r="A51" s="51"/>
      <c r="B51" s="48"/>
      <c r="C51" s="48"/>
      <c r="D51" s="48"/>
      <c r="E51" s="132"/>
      <c r="F51" s="132"/>
      <c r="G51" s="123"/>
      <c r="H51" s="123"/>
      <c r="I51" s="124"/>
      <c r="J51" s="123"/>
      <c r="K51" s="124"/>
      <c r="L51" s="123"/>
      <c r="M51" s="124"/>
      <c r="N51" s="123"/>
      <c r="O51" s="123"/>
      <c r="P51" s="123"/>
      <c r="Q51" s="124"/>
      <c r="R51" s="123"/>
      <c r="S51" s="124"/>
      <c r="T51" s="123"/>
      <c r="U51" s="124"/>
      <c r="V51" s="123"/>
      <c r="W51" s="123"/>
      <c r="X51" s="123"/>
      <c r="Y51" s="124"/>
      <c r="Z51" s="123">
        <f t="shared" si="1"/>
        <v>0</v>
      </c>
    </row>
    <row r="52" spans="1:26" x14ac:dyDescent="0.15">
      <c r="A52" s="51"/>
      <c r="B52" s="48"/>
      <c r="C52" s="48"/>
      <c r="D52" s="48"/>
      <c r="E52" s="132"/>
      <c r="F52" s="132"/>
      <c r="G52" s="123"/>
      <c r="H52" s="123"/>
      <c r="I52" s="124"/>
      <c r="J52" s="123"/>
      <c r="K52" s="124"/>
      <c r="L52" s="123"/>
      <c r="M52" s="124"/>
      <c r="N52" s="123"/>
      <c r="O52" s="123"/>
      <c r="P52" s="123"/>
      <c r="Q52" s="124"/>
      <c r="R52" s="123"/>
      <c r="S52" s="124"/>
      <c r="T52" s="123"/>
      <c r="U52" s="124"/>
      <c r="V52" s="123"/>
      <c r="W52" s="123"/>
      <c r="X52" s="123"/>
      <c r="Y52" s="124"/>
      <c r="Z52" s="123">
        <f t="shared" si="1"/>
        <v>0</v>
      </c>
    </row>
    <row r="53" spans="1:26" x14ac:dyDescent="0.15">
      <c r="A53" s="167" t="s">
        <v>59</v>
      </c>
      <c r="B53" s="168"/>
      <c r="C53" s="168"/>
      <c r="D53" s="168"/>
      <c r="E53" s="141">
        <f>E8+E23</f>
        <v>267020890</v>
      </c>
      <c r="F53" s="141">
        <f t="shared" ref="F53:Y53" si="5">F8+F23</f>
        <v>2522713090</v>
      </c>
      <c r="G53" s="141">
        <f t="shared" si="5"/>
        <v>707814040</v>
      </c>
      <c r="H53" s="120">
        <f t="shared" si="5"/>
        <v>1117747338</v>
      </c>
      <c r="I53" s="121">
        <f t="shared" si="5"/>
        <v>386737165</v>
      </c>
      <c r="J53" s="120">
        <f t="shared" si="5"/>
        <v>27571424</v>
      </c>
      <c r="K53" s="121">
        <f t="shared" si="5"/>
        <v>816602927</v>
      </c>
      <c r="L53" s="120">
        <f t="shared" si="5"/>
        <v>141508288</v>
      </c>
      <c r="M53" s="121">
        <f t="shared" si="5"/>
        <v>139868362</v>
      </c>
      <c r="N53" s="120">
        <f t="shared" si="5"/>
        <v>121338420</v>
      </c>
      <c r="O53" s="120">
        <f t="shared" si="5"/>
        <v>87739473</v>
      </c>
      <c r="P53" s="120">
        <f t="shared" si="5"/>
        <v>299050423</v>
      </c>
      <c r="Q53" s="121">
        <f t="shared" si="5"/>
        <v>56541323</v>
      </c>
      <c r="R53" s="120">
        <f t="shared" si="5"/>
        <v>160898411</v>
      </c>
      <c r="S53" s="121">
        <f t="shared" si="5"/>
        <v>122265110</v>
      </c>
      <c r="T53" s="120">
        <f t="shared" si="5"/>
        <v>183989408</v>
      </c>
      <c r="U53" s="121">
        <f t="shared" si="5"/>
        <v>210401758</v>
      </c>
      <c r="V53" s="120">
        <f t="shared" si="5"/>
        <v>220483789</v>
      </c>
      <c r="W53" s="120">
        <f t="shared" si="5"/>
        <v>3813828639</v>
      </c>
      <c r="X53" s="120">
        <f t="shared" si="5"/>
        <v>15664075</v>
      </c>
      <c r="Y53" s="121">
        <f t="shared" si="5"/>
        <v>42254339</v>
      </c>
      <c r="Z53" s="122">
        <f t="shared" si="1"/>
        <v>11462038692</v>
      </c>
    </row>
    <row r="54" spans="1:26" x14ac:dyDescent="0.15">
      <c r="A54" s="169" t="s">
        <v>56</v>
      </c>
      <c r="B54" s="170"/>
      <c r="C54" s="170"/>
      <c r="D54" s="170"/>
      <c r="E54" s="120"/>
      <c r="F54" s="142"/>
      <c r="G54" s="143"/>
      <c r="H54" s="123"/>
      <c r="I54" s="124"/>
      <c r="J54" s="123"/>
      <c r="K54" s="124"/>
      <c r="L54" s="123"/>
      <c r="M54" s="124"/>
      <c r="N54" s="123"/>
      <c r="O54" s="123"/>
      <c r="P54" s="123"/>
      <c r="Q54" s="124"/>
      <c r="R54" s="123"/>
      <c r="S54" s="124"/>
      <c r="T54" s="123"/>
      <c r="U54" s="124"/>
      <c r="V54" s="123"/>
      <c r="W54" s="123"/>
      <c r="X54" s="123"/>
      <c r="Y54" s="124"/>
      <c r="Z54" s="123"/>
    </row>
    <row r="55" spans="1:26" x14ac:dyDescent="0.15">
      <c r="A55" s="49" t="s">
        <v>57</v>
      </c>
      <c r="B55" s="50"/>
      <c r="C55" s="50"/>
      <c r="D55" s="50"/>
      <c r="E55" s="122">
        <f>SUM(E56:E68)</f>
        <v>7262543</v>
      </c>
      <c r="F55" s="122">
        <f t="shared" ref="F55:Y55" si="6">SUM(F56:F68)</f>
        <v>50329490</v>
      </c>
      <c r="G55" s="122">
        <f t="shared" si="6"/>
        <v>19268582</v>
      </c>
      <c r="H55" s="122">
        <f t="shared" si="6"/>
        <v>33454300</v>
      </c>
      <c r="I55" s="130">
        <f t="shared" si="6"/>
        <v>3479383</v>
      </c>
      <c r="J55" s="122">
        <f t="shared" si="6"/>
        <v>1637590</v>
      </c>
      <c r="K55" s="130">
        <f t="shared" si="6"/>
        <v>32132985</v>
      </c>
      <c r="L55" s="122">
        <f t="shared" si="6"/>
        <v>3735291</v>
      </c>
      <c r="M55" s="130">
        <f t="shared" si="6"/>
        <v>8505030</v>
      </c>
      <c r="N55" s="122">
        <f t="shared" si="6"/>
        <v>5297283</v>
      </c>
      <c r="O55" s="122">
        <f t="shared" si="6"/>
        <v>4443344</v>
      </c>
      <c r="P55" s="122">
        <f t="shared" si="6"/>
        <v>8420731</v>
      </c>
      <c r="Q55" s="130">
        <f t="shared" si="6"/>
        <v>5521987</v>
      </c>
      <c r="R55" s="122">
        <f t="shared" si="6"/>
        <v>7737211</v>
      </c>
      <c r="S55" s="130">
        <f t="shared" si="6"/>
        <v>4283566</v>
      </c>
      <c r="T55" s="122">
        <f t="shared" si="6"/>
        <v>9056545</v>
      </c>
      <c r="U55" s="130">
        <f t="shared" si="6"/>
        <v>8293927</v>
      </c>
      <c r="V55" s="122">
        <f t="shared" si="6"/>
        <v>9532794</v>
      </c>
      <c r="W55" s="122">
        <f t="shared" si="6"/>
        <v>1592176644</v>
      </c>
      <c r="X55" s="122">
        <f t="shared" si="6"/>
        <v>256936</v>
      </c>
      <c r="Y55" s="130">
        <f t="shared" si="6"/>
        <v>41004311</v>
      </c>
      <c r="Z55" s="122">
        <f t="shared" si="1"/>
        <v>1855830473</v>
      </c>
    </row>
    <row r="56" spans="1:26" x14ac:dyDescent="0.15">
      <c r="A56" s="51"/>
      <c r="B56" s="48" t="s">
        <v>34</v>
      </c>
      <c r="C56" s="48"/>
      <c r="D56" s="48"/>
      <c r="E56" s="123">
        <v>0</v>
      </c>
      <c r="F56" s="124">
        <v>0</v>
      </c>
      <c r="G56" s="123">
        <v>0</v>
      </c>
      <c r="H56" s="123">
        <v>0</v>
      </c>
      <c r="I56" s="124">
        <v>0</v>
      </c>
      <c r="J56" s="123">
        <v>0</v>
      </c>
      <c r="K56" s="124">
        <v>0</v>
      </c>
      <c r="L56" s="123">
        <v>0</v>
      </c>
      <c r="M56" s="124">
        <v>0</v>
      </c>
      <c r="N56" s="123">
        <v>0</v>
      </c>
      <c r="O56" s="123">
        <v>0</v>
      </c>
      <c r="P56" s="123">
        <v>0</v>
      </c>
      <c r="Q56" s="124">
        <v>0</v>
      </c>
      <c r="R56" s="123">
        <v>0</v>
      </c>
      <c r="S56" s="124">
        <v>0</v>
      </c>
      <c r="T56" s="123">
        <v>0</v>
      </c>
      <c r="U56" s="124">
        <v>0</v>
      </c>
      <c r="V56" s="123">
        <v>0</v>
      </c>
      <c r="W56" s="123">
        <v>428000000</v>
      </c>
      <c r="X56" s="123">
        <v>0</v>
      </c>
      <c r="Y56" s="124">
        <v>0</v>
      </c>
      <c r="Z56" s="123">
        <f t="shared" si="1"/>
        <v>428000000</v>
      </c>
    </row>
    <row r="57" spans="1:26" x14ac:dyDescent="0.15">
      <c r="A57" s="51"/>
      <c r="B57" s="53" t="s">
        <v>35</v>
      </c>
      <c r="C57" s="53"/>
      <c r="D57" s="53"/>
      <c r="E57" s="125">
        <v>7012092</v>
      </c>
      <c r="F57" s="127">
        <v>24180797</v>
      </c>
      <c r="G57" s="125">
        <v>12055607</v>
      </c>
      <c r="H57" s="125">
        <v>21480260</v>
      </c>
      <c r="I57" s="127">
        <v>1861373</v>
      </c>
      <c r="J57" s="125">
        <v>1038736</v>
      </c>
      <c r="K57" s="127">
        <v>25845194</v>
      </c>
      <c r="L57" s="125">
        <v>1454831</v>
      </c>
      <c r="M57" s="127">
        <v>6102810</v>
      </c>
      <c r="N57" s="125">
        <v>2817573</v>
      </c>
      <c r="O57" s="125">
        <v>2226294</v>
      </c>
      <c r="P57" s="125">
        <v>4172951</v>
      </c>
      <c r="Q57" s="127">
        <v>3640362</v>
      </c>
      <c r="R57" s="125">
        <v>5544351</v>
      </c>
      <c r="S57" s="127">
        <v>1767846</v>
      </c>
      <c r="T57" s="125">
        <v>5759045</v>
      </c>
      <c r="U57" s="127">
        <v>4811667</v>
      </c>
      <c r="V57" s="125">
        <v>5240814</v>
      </c>
      <c r="W57" s="125">
        <v>23403093</v>
      </c>
      <c r="X57" s="125">
        <v>256936</v>
      </c>
      <c r="Y57" s="127">
        <v>0</v>
      </c>
      <c r="Z57" s="125">
        <f t="shared" si="1"/>
        <v>160672632</v>
      </c>
    </row>
    <row r="58" spans="1:26" x14ac:dyDescent="0.15">
      <c r="A58" s="51"/>
      <c r="B58" s="53" t="s">
        <v>36</v>
      </c>
      <c r="C58" s="53"/>
      <c r="D58" s="53"/>
      <c r="E58" s="125">
        <v>0</v>
      </c>
      <c r="F58" s="127">
        <v>0</v>
      </c>
      <c r="G58" s="125">
        <v>0</v>
      </c>
      <c r="H58" s="125">
        <v>0</v>
      </c>
      <c r="I58" s="127">
        <v>0</v>
      </c>
      <c r="J58" s="125">
        <v>0</v>
      </c>
      <c r="K58" s="127">
        <v>0</v>
      </c>
      <c r="L58" s="125">
        <v>0</v>
      </c>
      <c r="M58" s="127">
        <v>0</v>
      </c>
      <c r="N58" s="125">
        <v>0</v>
      </c>
      <c r="O58" s="125">
        <v>0</v>
      </c>
      <c r="P58" s="125">
        <v>0</v>
      </c>
      <c r="Q58" s="127">
        <v>0</v>
      </c>
      <c r="R58" s="125">
        <v>0</v>
      </c>
      <c r="S58" s="127">
        <v>0</v>
      </c>
      <c r="T58" s="125">
        <v>0</v>
      </c>
      <c r="U58" s="127">
        <v>0</v>
      </c>
      <c r="V58" s="125">
        <v>0</v>
      </c>
      <c r="W58" s="125">
        <v>0</v>
      </c>
      <c r="X58" s="125">
        <v>0</v>
      </c>
      <c r="Y58" s="127">
        <v>41004311</v>
      </c>
      <c r="Z58" s="125">
        <f t="shared" si="1"/>
        <v>41004311</v>
      </c>
    </row>
    <row r="59" spans="1:26" x14ac:dyDescent="0.15">
      <c r="A59" s="51"/>
      <c r="B59" s="53" t="s">
        <v>37</v>
      </c>
      <c r="C59" s="53"/>
      <c r="D59" s="53"/>
      <c r="E59" s="125">
        <v>0</v>
      </c>
      <c r="F59" s="127">
        <v>0</v>
      </c>
      <c r="G59" s="125">
        <v>0</v>
      </c>
      <c r="H59" s="125">
        <v>0</v>
      </c>
      <c r="I59" s="127">
        <v>0</v>
      </c>
      <c r="J59" s="125">
        <v>0</v>
      </c>
      <c r="K59" s="127">
        <v>0</v>
      </c>
      <c r="L59" s="125">
        <v>0</v>
      </c>
      <c r="M59" s="127">
        <v>0</v>
      </c>
      <c r="N59" s="125">
        <v>0</v>
      </c>
      <c r="O59" s="125">
        <v>0</v>
      </c>
      <c r="P59" s="125">
        <v>0</v>
      </c>
      <c r="Q59" s="127">
        <v>0</v>
      </c>
      <c r="R59" s="125">
        <v>0</v>
      </c>
      <c r="S59" s="127">
        <v>0</v>
      </c>
      <c r="T59" s="125">
        <v>0</v>
      </c>
      <c r="U59" s="127">
        <v>0</v>
      </c>
      <c r="V59" s="125">
        <v>0</v>
      </c>
      <c r="W59" s="125">
        <v>40161662</v>
      </c>
      <c r="X59" s="125">
        <v>0</v>
      </c>
      <c r="Y59" s="127">
        <v>0</v>
      </c>
      <c r="Z59" s="125">
        <f t="shared" si="1"/>
        <v>40161662</v>
      </c>
    </row>
    <row r="60" spans="1:26" x14ac:dyDescent="0.15">
      <c r="A60" s="51"/>
      <c r="B60" s="48" t="s">
        <v>38</v>
      </c>
      <c r="C60" s="48"/>
      <c r="D60" s="48"/>
      <c r="E60" s="125">
        <v>250451</v>
      </c>
      <c r="F60" s="127">
        <v>2408693</v>
      </c>
      <c r="G60" s="125">
        <v>606242</v>
      </c>
      <c r="H60" s="125">
        <v>794040</v>
      </c>
      <c r="I60" s="127">
        <v>58010</v>
      </c>
      <c r="J60" s="125">
        <v>99854</v>
      </c>
      <c r="K60" s="127">
        <v>360651</v>
      </c>
      <c r="L60" s="125">
        <v>130460</v>
      </c>
      <c r="M60" s="127">
        <v>192220</v>
      </c>
      <c r="N60" s="125">
        <v>129710</v>
      </c>
      <c r="O60" s="125">
        <v>107050</v>
      </c>
      <c r="P60" s="125">
        <v>227780</v>
      </c>
      <c r="Q60" s="127">
        <v>131625</v>
      </c>
      <c r="R60" s="125">
        <v>132860</v>
      </c>
      <c r="S60" s="127">
        <v>145720</v>
      </c>
      <c r="T60" s="125">
        <v>207500</v>
      </c>
      <c r="U60" s="127">
        <v>252260</v>
      </c>
      <c r="V60" s="125">
        <v>261980</v>
      </c>
      <c r="W60" s="125">
        <v>39135669</v>
      </c>
      <c r="X60" s="125">
        <v>0</v>
      </c>
      <c r="Y60" s="127">
        <v>0</v>
      </c>
      <c r="Z60" s="125">
        <f t="shared" si="1"/>
        <v>45632775</v>
      </c>
    </row>
    <row r="61" spans="1:26" x14ac:dyDescent="0.15">
      <c r="A61" s="51"/>
      <c r="B61" s="53" t="s">
        <v>39</v>
      </c>
      <c r="C61" s="53"/>
      <c r="D61" s="53"/>
      <c r="E61" s="125">
        <v>0</v>
      </c>
      <c r="F61" s="127">
        <v>0</v>
      </c>
      <c r="G61" s="125">
        <v>0</v>
      </c>
      <c r="H61" s="125">
        <v>0</v>
      </c>
      <c r="I61" s="127">
        <v>0</v>
      </c>
      <c r="J61" s="125">
        <v>0</v>
      </c>
      <c r="K61" s="127">
        <v>0</v>
      </c>
      <c r="L61" s="125">
        <v>0</v>
      </c>
      <c r="M61" s="127">
        <v>0</v>
      </c>
      <c r="N61" s="125">
        <v>0</v>
      </c>
      <c r="O61" s="125">
        <v>0</v>
      </c>
      <c r="P61" s="125">
        <v>0</v>
      </c>
      <c r="Q61" s="127">
        <v>0</v>
      </c>
      <c r="R61" s="125">
        <v>0</v>
      </c>
      <c r="S61" s="127">
        <v>0</v>
      </c>
      <c r="T61" s="125">
        <v>0</v>
      </c>
      <c r="U61" s="127">
        <v>0</v>
      </c>
      <c r="V61" s="125">
        <v>0</v>
      </c>
      <c r="W61" s="125">
        <v>0</v>
      </c>
      <c r="X61" s="125">
        <v>0</v>
      </c>
      <c r="Y61" s="127">
        <v>0</v>
      </c>
      <c r="Z61" s="125">
        <f t="shared" si="1"/>
        <v>0</v>
      </c>
    </row>
    <row r="62" spans="1:26" x14ac:dyDescent="0.15">
      <c r="A62" s="51"/>
      <c r="B62" s="53" t="s">
        <v>40</v>
      </c>
      <c r="C62" s="53"/>
      <c r="D62" s="53"/>
      <c r="E62" s="125">
        <v>0</v>
      </c>
      <c r="F62" s="127">
        <v>0</v>
      </c>
      <c r="G62" s="125">
        <v>0</v>
      </c>
      <c r="H62" s="125">
        <v>0</v>
      </c>
      <c r="I62" s="127">
        <v>0</v>
      </c>
      <c r="J62" s="125">
        <v>0</v>
      </c>
      <c r="K62" s="127">
        <v>0</v>
      </c>
      <c r="L62" s="125">
        <v>0</v>
      </c>
      <c r="M62" s="127">
        <v>0</v>
      </c>
      <c r="N62" s="125">
        <v>0</v>
      </c>
      <c r="O62" s="125">
        <v>0</v>
      </c>
      <c r="P62" s="125">
        <v>0</v>
      </c>
      <c r="Q62" s="127">
        <v>0</v>
      </c>
      <c r="R62" s="125">
        <v>0</v>
      </c>
      <c r="S62" s="127">
        <v>0</v>
      </c>
      <c r="T62" s="125">
        <v>0</v>
      </c>
      <c r="U62" s="127">
        <v>0</v>
      </c>
      <c r="V62" s="125">
        <v>0</v>
      </c>
      <c r="W62" s="125">
        <v>0</v>
      </c>
      <c r="X62" s="125">
        <v>0</v>
      </c>
      <c r="Y62" s="127">
        <v>0</v>
      </c>
      <c r="Z62" s="125">
        <f t="shared" si="1"/>
        <v>0</v>
      </c>
    </row>
    <row r="63" spans="1:26" x14ac:dyDescent="0.15">
      <c r="A63" s="51"/>
      <c r="B63" s="53" t="s">
        <v>41</v>
      </c>
      <c r="C63" s="53"/>
      <c r="D63" s="53"/>
      <c r="E63" s="125">
        <v>0</v>
      </c>
      <c r="F63" s="127">
        <v>0</v>
      </c>
      <c r="G63" s="125">
        <v>6733</v>
      </c>
      <c r="H63" s="125">
        <v>0</v>
      </c>
      <c r="I63" s="127">
        <v>0</v>
      </c>
      <c r="J63" s="125">
        <v>0</v>
      </c>
      <c r="K63" s="127">
        <v>0</v>
      </c>
      <c r="L63" s="125">
        <v>0</v>
      </c>
      <c r="M63" s="127">
        <v>0</v>
      </c>
      <c r="N63" s="125">
        <v>0</v>
      </c>
      <c r="O63" s="125">
        <v>0</v>
      </c>
      <c r="P63" s="125">
        <v>0</v>
      </c>
      <c r="Q63" s="127">
        <v>0</v>
      </c>
      <c r="R63" s="125">
        <v>0</v>
      </c>
      <c r="S63" s="127">
        <v>0</v>
      </c>
      <c r="T63" s="125">
        <v>0</v>
      </c>
      <c r="U63" s="127">
        <v>0</v>
      </c>
      <c r="V63" s="125">
        <v>0</v>
      </c>
      <c r="W63" s="125">
        <v>0</v>
      </c>
      <c r="X63" s="125">
        <v>0</v>
      </c>
      <c r="Y63" s="127">
        <v>0</v>
      </c>
      <c r="Z63" s="125">
        <f t="shared" si="1"/>
        <v>6733</v>
      </c>
    </row>
    <row r="64" spans="1:26" x14ac:dyDescent="0.15">
      <c r="A64" s="51"/>
      <c r="B64" s="53" t="s">
        <v>42</v>
      </c>
      <c r="C64" s="53"/>
      <c r="D64" s="53"/>
      <c r="E64" s="125">
        <v>0</v>
      </c>
      <c r="F64" s="127">
        <v>23740000</v>
      </c>
      <c r="G64" s="125">
        <v>6600000</v>
      </c>
      <c r="H64" s="125">
        <v>11180000</v>
      </c>
      <c r="I64" s="127">
        <v>1560000</v>
      </c>
      <c r="J64" s="125">
        <v>499000</v>
      </c>
      <c r="K64" s="127">
        <v>5927140</v>
      </c>
      <c r="L64" s="125">
        <v>2150000</v>
      </c>
      <c r="M64" s="127">
        <v>2210000</v>
      </c>
      <c r="N64" s="125">
        <v>2350000</v>
      </c>
      <c r="O64" s="125">
        <v>2110000</v>
      </c>
      <c r="P64" s="125">
        <v>4020000</v>
      </c>
      <c r="Q64" s="127">
        <v>1750000</v>
      </c>
      <c r="R64" s="125">
        <v>2060000</v>
      </c>
      <c r="S64" s="127">
        <v>2370000</v>
      </c>
      <c r="T64" s="125">
        <v>3090000</v>
      </c>
      <c r="U64" s="127">
        <v>3230000</v>
      </c>
      <c r="V64" s="125">
        <v>4030000</v>
      </c>
      <c r="W64" s="125">
        <v>0</v>
      </c>
      <c r="X64" s="125">
        <v>0</v>
      </c>
      <c r="Y64" s="127">
        <v>0</v>
      </c>
      <c r="Z64" s="125">
        <f t="shared" si="1"/>
        <v>78876140</v>
      </c>
    </row>
    <row r="65" spans="1:26" x14ac:dyDescent="0.15">
      <c r="A65" s="51"/>
      <c r="B65" s="53" t="s">
        <v>43</v>
      </c>
      <c r="C65" s="53"/>
      <c r="D65" s="53"/>
      <c r="E65" s="125">
        <v>0</v>
      </c>
      <c r="F65" s="127">
        <v>0</v>
      </c>
      <c r="G65" s="125">
        <v>0</v>
      </c>
      <c r="H65" s="125">
        <v>0</v>
      </c>
      <c r="I65" s="127">
        <v>0</v>
      </c>
      <c r="J65" s="125">
        <v>0</v>
      </c>
      <c r="K65" s="127">
        <v>0</v>
      </c>
      <c r="L65" s="125">
        <v>0</v>
      </c>
      <c r="M65" s="127">
        <v>0</v>
      </c>
      <c r="N65" s="125">
        <v>0</v>
      </c>
      <c r="O65" s="125">
        <v>0</v>
      </c>
      <c r="P65" s="125">
        <v>0</v>
      </c>
      <c r="Q65" s="127">
        <v>0</v>
      </c>
      <c r="R65" s="125">
        <v>0</v>
      </c>
      <c r="S65" s="127">
        <v>0</v>
      </c>
      <c r="T65" s="125">
        <v>0</v>
      </c>
      <c r="U65" s="127">
        <v>0</v>
      </c>
      <c r="V65" s="125">
        <v>0</v>
      </c>
      <c r="W65" s="125">
        <v>0</v>
      </c>
      <c r="X65" s="125">
        <v>0</v>
      </c>
      <c r="Y65" s="127">
        <v>0</v>
      </c>
      <c r="Z65" s="125">
        <f t="shared" si="1"/>
        <v>0</v>
      </c>
    </row>
    <row r="66" spans="1:26" x14ac:dyDescent="0.15">
      <c r="A66" s="51"/>
      <c r="B66" s="53" t="s">
        <v>44</v>
      </c>
      <c r="C66" s="53"/>
      <c r="D66" s="53"/>
      <c r="E66" s="125">
        <v>0</v>
      </c>
      <c r="F66" s="127">
        <v>0</v>
      </c>
      <c r="G66" s="125">
        <v>0</v>
      </c>
      <c r="H66" s="125">
        <v>0</v>
      </c>
      <c r="I66" s="127">
        <v>0</v>
      </c>
      <c r="J66" s="125">
        <v>0</v>
      </c>
      <c r="K66" s="127">
        <v>0</v>
      </c>
      <c r="L66" s="125">
        <v>0</v>
      </c>
      <c r="M66" s="127">
        <v>0</v>
      </c>
      <c r="N66" s="125">
        <v>0</v>
      </c>
      <c r="O66" s="125">
        <v>0</v>
      </c>
      <c r="P66" s="125">
        <v>0</v>
      </c>
      <c r="Q66" s="127">
        <v>0</v>
      </c>
      <c r="R66" s="125">
        <v>0</v>
      </c>
      <c r="S66" s="127">
        <v>0</v>
      </c>
      <c r="T66" s="125">
        <v>0</v>
      </c>
      <c r="U66" s="127">
        <v>0</v>
      </c>
      <c r="V66" s="125">
        <v>0</v>
      </c>
      <c r="W66" s="125">
        <v>0</v>
      </c>
      <c r="X66" s="125">
        <v>0</v>
      </c>
      <c r="Y66" s="127">
        <v>0</v>
      </c>
      <c r="Z66" s="125">
        <f t="shared" si="1"/>
        <v>0</v>
      </c>
    </row>
    <row r="67" spans="1:26" x14ac:dyDescent="0.15">
      <c r="A67" s="51"/>
      <c r="B67" s="48" t="s">
        <v>45</v>
      </c>
      <c r="C67" s="48"/>
      <c r="D67" s="48"/>
      <c r="E67" s="125">
        <v>0</v>
      </c>
      <c r="F67" s="127">
        <v>0</v>
      </c>
      <c r="G67" s="125">
        <v>0</v>
      </c>
      <c r="H67" s="125">
        <v>0</v>
      </c>
      <c r="I67" s="127">
        <v>0</v>
      </c>
      <c r="J67" s="125">
        <v>0</v>
      </c>
      <c r="K67" s="127">
        <v>0</v>
      </c>
      <c r="L67" s="125">
        <v>0</v>
      </c>
      <c r="M67" s="127">
        <v>0</v>
      </c>
      <c r="N67" s="125">
        <v>0</v>
      </c>
      <c r="O67" s="125">
        <v>0</v>
      </c>
      <c r="P67" s="125">
        <v>0</v>
      </c>
      <c r="Q67" s="127">
        <v>0</v>
      </c>
      <c r="R67" s="125">
        <v>0</v>
      </c>
      <c r="S67" s="127">
        <v>0</v>
      </c>
      <c r="T67" s="125">
        <v>0</v>
      </c>
      <c r="U67" s="127">
        <v>0</v>
      </c>
      <c r="V67" s="125">
        <v>0</v>
      </c>
      <c r="W67" s="125">
        <v>-39927246</v>
      </c>
      <c r="X67" s="125">
        <v>0</v>
      </c>
      <c r="Y67" s="127">
        <v>0</v>
      </c>
      <c r="Z67" s="125">
        <f t="shared" si="1"/>
        <v>-39927246</v>
      </c>
    </row>
    <row r="68" spans="1:26" x14ac:dyDescent="0.15">
      <c r="A68" s="51"/>
      <c r="B68" s="54" t="s">
        <v>46</v>
      </c>
      <c r="C68" s="54"/>
      <c r="D68" s="54"/>
      <c r="E68" s="123">
        <v>0</v>
      </c>
      <c r="F68" s="124">
        <v>0</v>
      </c>
      <c r="G68" s="123">
        <v>0</v>
      </c>
      <c r="H68" s="123">
        <v>0</v>
      </c>
      <c r="I68" s="124">
        <v>0</v>
      </c>
      <c r="J68" s="123">
        <v>0</v>
      </c>
      <c r="K68" s="124">
        <v>0</v>
      </c>
      <c r="L68" s="123">
        <v>0</v>
      </c>
      <c r="M68" s="124">
        <v>0</v>
      </c>
      <c r="N68" s="123">
        <v>0</v>
      </c>
      <c r="O68" s="123">
        <v>0</v>
      </c>
      <c r="P68" s="123">
        <v>0</v>
      </c>
      <c r="Q68" s="124">
        <v>0</v>
      </c>
      <c r="R68" s="123">
        <v>0</v>
      </c>
      <c r="S68" s="124">
        <v>0</v>
      </c>
      <c r="T68" s="123">
        <v>0</v>
      </c>
      <c r="U68" s="124">
        <v>0</v>
      </c>
      <c r="V68" s="123">
        <v>0</v>
      </c>
      <c r="W68" s="123">
        <v>1101403466</v>
      </c>
      <c r="X68" s="123">
        <v>0</v>
      </c>
      <c r="Y68" s="124">
        <v>0</v>
      </c>
      <c r="Z68" s="123">
        <f t="shared" si="1"/>
        <v>1101403466</v>
      </c>
    </row>
    <row r="69" spans="1:26" x14ac:dyDescent="0.15">
      <c r="A69" s="49" t="s">
        <v>58</v>
      </c>
      <c r="B69" s="50"/>
      <c r="C69" s="50"/>
      <c r="D69" s="50"/>
      <c r="E69" s="122">
        <f>SUM(E70:E78)</f>
        <v>0</v>
      </c>
      <c r="F69" s="122">
        <f t="shared" ref="F69:Y69" si="7">SUM(F70:F78)</f>
        <v>761355195</v>
      </c>
      <c r="G69" s="122">
        <f t="shared" si="7"/>
        <v>17310424</v>
      </c>
      <c r="H69" s="122">
        <f t="shared" si="7"/>
        <v>25410765</v>
      </c>
      <c r="I69" s="130">
        <f t="shared" si="7"/>
        <v>4004670</v>
      </c>
      <c r="J69" s="122">
        <f t="shared" si="7"/>
        <v>2527680</v>
      </c>
      <c r="K69" s="130">
        <f t="shared" si="7"/>
        <v>356051765</v>
      </c>
      <c r="L69" s="122">
        <f t="shared" si="7"/>
        <v>6863580</v>
      </c>
      <c r="M69" s="130">
        <f t="shared" si="7"/>
        <v>9766920</v>
      </c>
      <c r="N69" s="122">
        <f t="shared" si="7"/>
        <v>5910180</v>
      </c>
      <c r="O69" s="122">
        <f t="shared" si="7"/>
        <v>5723700</v>
      </c>
      <c r="P69" s="122">
        <f t="shared" si="7"/>
        <v>10125120</v>
      </c>
      <c r="Q69" s="130">
        <f t="shared" si="7"/>
        <v>6020520</v>
      </c>
      <c r="R69" s="122">
        <f t="shared" si="7"/>
        <v>35967920</v>
      </c>
      <c r="S69" s="130">
        <f t="shared" si="7"/>
        <v>7588740</v>
      </c>
      <c r="T69" s="122">
        <f t="shared" si="7"/>
        <v>7411500</v>
      </c>
      <c r="U69" s="130">
        <f t="shared" si="7"/>
        <v>45092900</v>
      </c>
      <c r="V69" s="122">
        <f t="shared" si="7"/>
        <v>62610640</v>
      </c>
      <c r="W69" s="122">
        <f t="shared" si="7"/>
        <v>1369980910</v>
      </c>
      <c r="X69" s="122">
        <f t="shared" si="7"/>
        <v>0</v>
      </c>
      <c r="Y69" s="130">
        <f t="shared" si="7"/>
        <v>0</v>
      </c>
      <c r="Z69" s="122">
        <f t="shared" si="1"/>
        <v>2739723129</v>
      </c>
    </row>
    <row r="70" spans="1:26" x14ac:dyDescent="0.15">
      <c r="A70" s="51"/>
      <c r="B70" s="48" t="s">
        <v>47</v>
      </c>
      <c r="C70" s="48"/>
      <c r="D70" s="48"/>
      <c r="E70" s="123">
        <v>0</v>
      </c>
      <c r="F70" s="124">
        <v>707410000</v>
      </c>
      <c r="G70" s="123">
        <v>0</v>
      </c>
      <c r="H70" s="123">
        <v>0</v>
      </c>
      <c r="I70" s="124">
        <v>0</v>
      </c>
      <c r="J70" s="123">
        <v>0</v>
      </c>
      <c r="K70" s="124">
        <v>349020000</v>
      </c>
      <c r="L70" s="123">
        <v>0</v>
      </c>
      <c r="M70" s="124">
        <v>0</v>
      </c>
      <c r="N70" s="123">
        <v>0</v>
      </c>
      <c r="O70" s="123">
        <v>0</v>
      </c>
      <c r="P70" s="123">
        <v>0</v>
      </c>
      <c r="Q70" s="124">
        <v>0</v>
      </c>
      <c r="R70" s="123">
        <v>29600000</v>
      </c>
      <c r="S70" s="124">
        <v>0</v>
      </c>
      <c r="T70" s="123">
        <v>0</v>
      </c>
      <c r="U70" s="124">
        <v>33320000</v>
      </c>
      <c r="V70" s="123">
        <v>54607000</v>
      </c>
      <c r="W70" s="123">
        <v>1367584000</v>
      </c>
      <c r="X70" s="123">
        <v>0</v>
      </c>
      <c r="Y70" s="124">
        <v>0</v>
      </c>
      <c r="Z70" s="123">
        <f t="shared" si="1"/>
        <v>2541541000</v>
      </c>
    </row>
    <row r="71" spans="1:26" x14ac:dyDescent="0.15">
      <c r="A71" s="51"/>
      <c r="B71" s="53" t="s">
        <v>48</v>
      </c>
      <c r="C71" s="53"/>
      <c r="D71" s="53"/>
      <c r="E71" s="125">
        <v>0</v>
      </c>
      <c r="F71" s="127">
        <v>0</v>
      </c>
      <c r="G71" s="125">
        <v>0</v>
      </c>
      <c r="H71" s="125">
        <v>0</v>
      </c>
      <c r="I71" s="127">
        <v>0</v>
      </c>
      <c r="J71" s="125">
        <v>0</v>
      </c>
      <c r="K71" s="127">
        <v>0</v>
      </c>
      <c r="L71" s="125">
        <v>0</v>
      </c>
      <c r="M71" s="127">
        <v>0</v>
      </c>
      <c r="N71" s="125">
        <v>0</v>
      </c>
      <c r="O71" s="125">
        <v>0</v>
      </c>
      <c r="P71" s="125">
        <v>0</v>
      </c>
      <c r="Q71" s="127">
        <v>0</v>
      </c>
      <c r="R71" s="125">
        <v>0</v>
      </c>
      <c r="S71" s="127">
        <v>0</v>
      </c>
      <c r="T71" s="125">
        <v>0</v>
      </c>
      <c r="U71" s="127">
        <v>0</v>
      </c>
      <c r="V71" s="125">
        <v>0</v>
      </c>
      <c r="W71" s="125">
        <v>0</v>
      </c>
      <c r="X71" s="125">
        <v>0</v>
      </c>
      <c r="Y71" s="127">
        <v>0</v>
      </c>
      <c r="Z71" s="125">
        <f t="shared" si="1"/>
        <v>0</v>
      </c>
    </row>
    <row r="72" spans="1:26" x14ac:dyDescent="0.15">
      <c r="A72" s="51"/>
      <c r="B72" s="53" t="s">
        <v>49</v>
      </c>
      <c r="C72" s="53"/>
      <c r="D72" s="53"/>
      <c r="E72" s="125">
        <v>0</v>
      </c>
      <c r="F72" s="127">
        <v>0</v>
      </c>
      <c r="G72" s="125">
        <v>3465134</v>
      </c>
      <c r="H72" s="125">
        <v>0</v>
      </c>
      <c r="I72" s="127">
        <v>0</v>
      </c>
      <c r="J72" s="125">
        <v>0</v>
      </c>
      <c r="K72" s="127">
        <v>0</v>
      </c>
      <c r="L72" s="125">
        <v>0</v>
      </c>
      <c r="M72" s="127">
        <v>0</v>
      </c>
      <c r="N72" s="125">
        <v>0</v>
      </c>
      <c r="O72" s="125">
        <v>0</v>
      </c>
      <c r="P72" s="125">
        <v>0</v>
      </c>
      <c r="Q72" s="127">
        <v>0</v>
      </c>
      <c r="R72" s="125">
        <v>0</v>
      </c>
      <c r="S72" s="127">
        <v>0</v>
      </c>
      <c r="T72" s="125">
        <v>0</v>
      </c>
      <c r="U72" s="127">
        <v>0</v>
      </c>
      <c r="V72" s="125">
        <v>0</v>
      </c>
      <c r="W72" s="125">
        <v>0</v>
      </c>
      <c r="X72" s="125">
        <v>0</v>
      </c>
      <c r="Y72" s="127">
        <v>0</v>
      </c>
      <c r="Z72" s="125">
        <f t="shared" si="1"/>
        <v>3465134</v>
      </c>
    </row>
    <row r="73" spans="1:26" x14ac:dyDescent="0.15">
      <c r="A73" s="51"/>
      <c r="B73" s="53" t="s">
        <v>50</v>
      </c>
      <c r="C73" s="53"/>
      <c r="D73" s="53"/>
      <c r="E73" s="125">
        <v>0</v>
      </c>
      <c r="F73" s="127">
        <v>0</v>
      </c>
      <c r="G73" s="125">
        <v>0</v>
      </c>
      <c r="H73" s="125">
        <v>0</v>
      </c>
      <c r="I73" s="127">
        <v>0</v>
      </c>
      <c r="J73" s="125">
        <v>0</v>
      </c>
      <c r="K73" s="127">
        <v>0</v>
      </c>
      <c r="L73" s="125">
        <v>0</v>
      </c>
      <c r="M73" s="127">
        <v>0</v>
      </c>
      <c r="N73" s="125">
        <v>0</v>
      </c>
      <c r="O73" s="125">
        <v>0</v>
      </c>
      <c r="P73" s="125">
        <v>0</v>
      </c>
      <c r="Q73" s="127">
        <v>0</v>
      </c>
      <c r="R73" s="125">
        <v>0</v>
      </c>
      <c r="S73" s="127">
        <v>0</v>
      </c>
      <c r="T73" s="125">
        <v>0</v>
      </c>
      <c r="U73" s="127">
        <v>0</v>
      </c>
      <c r="V73" s="125">
        <v>0</v>
      </c>
      <c r="W73" s="125">
        <v>0</v>
      </c>
      <c r="X73" s="125">
        <v>0</v>
      </c>
      <c r="Y73" s="127">
        <v>0</v>
      </c>
      <c r="Z73" s="125">
        <f t="shared" si="1"/>
        <v>0</v>
      </c>
    </row>
    <row r="74" spans="1:26" x14ac:dyDescent="0.15">
      <c r="A74" s="51"/>
      <c r="B74" s="53" t="s">
        <v>51</v>
      </c>
      <c r="C74" s="53"/>
      <c r="D74" s="53"/>
      <c r="E74" s="125">
        <v>0</v>
      </c>
      <c r="F74" s="127">
        <v>0</v>
      </c>
      <c r="G74" s="125">
        <v>0</v>
      </c>
      <c r="H74" s="125">
        <v>0</v>
      </c>
      <c r="I74" s="127">
        <v>0</v>
      </c>
      <c r="J74" s="125">
        <v>0</v>
      </c>
      <c r="K74" s="127">
        <v>0</v>
      </c>
      <c r="L74" s="125">
        <v>0</v>
      </c>
      <c r="M74" s="127">
        <v>0</v>
      </c>
      <c r="N74" s="125">
        <v>0</v>
      </c>
      <c r="O74" s="125">
        <v>0</v>
      </c>
      <c r="P74" s="125">
        <v>0</v>
      </c>
      <c r="Q74" s="127">
        <v>0</v>
      </c>
      <c r="R74" s="125">
        <v>0</v>
      </c>
      <c r="S74" s="127">
        <v>0</v>
      </c>
      <c r="T74" s="125">
        <v>0</v>
      </c>
      <c r="U74" s="127">
        <v>0</v>
      </c>
      <c r="V74" s="125">
        <v>0</v>
      </c>
      <c r="W74" s="125">
        <v>0</v>
      </c>
      <c r="X74" s="125">
        <v>0</v>
      </c>
      <c r="Y74" s="127">
        <v>0</v>
      </c>
      <c r="Z74" s="125">
        <f t="shared" si="1"/>
        <v>0</v>
      </c>
    </row>
    <row r="75" spans="1:26" x14ac:dyDescent="0.15">
      <c r="A75" s="51"/>
      <c r="B75" s="53" t="s">
        <v>52</v>
      </c>
      <c r="C75" s="53"/>
      <c r="D75" s="53"/>
      <c r="E75" s="125">
        <v>0</v>
      </c>
      <c r="F75" s="127">
        <v>53945195</v>
      </c>
      <c r="G75" s="125">
        <v>13845290</v>
      </c>
      <c r="H75" s="125">
        <v>25410765</v>
      </c>
      <c r="I75" s="127">
        <v>4004670</v>
      </c>
      <c r="J75" s="125">
        <v>2527680</v>
      </c>
      <c r="K75" s="127">
        <v>7031765</v>
      </c>
      <c r="L75" s="125">
        <v>6863580</v>
      </c>
      <c r="M75" s="127">
        <v>9766920</v>
      </c>
      <c r="N75" s="125">
        <v>5910180</v>
      </c>
      <c r="O75" s="125">
        <v>5723700</v>
      </c>
      <c r="P75" s="125">
        <v>10125120</v>
      </c>
      <c r="Q75" s="127">
        <v>6020520</v>
      </c>
      <c r="R75" s="125">
        <v>6367920</v>
      </c>
      <c r="S75" s="127">
        <v>7588740</v>
      </c>
      <c r="T75" s="125">
        <v>7411500</v>
      </c>
      <c r="U75" s="127">
        <v>11772900</v>
      </c>
      <c r="V75" s="125">
        <v>8003640</v>
      </c>
      <c r="W75" s="125">
        <v>0</v>
      </c>
      <c r="X75" s="125">
        <v>0</v>
      </c>
      <c r="Y75" s="127">
        <v>0</v>
      </c>
      <c r="Z75" s="125">
        <f t="shared" ref="Z75:Z95" si="8">SUM(E75:Y75)</f>
        <v>192320085</v>
      </c>
    </row>
    <row r="76" spans="1:26" x14ac:dyDescent="0.15">
      <c r="A76" s="51"/>
      <c r="B76" s="53" t="s">
        <v>53</v>
      </c>
      <c r="C76" s="53"/>
      <c r="D76" s="53"/>
      <c r="E76" s="125">
        <v>0</v>
      </c>
      <c r="F76" s="127">
        <v>0</v>
      </c>
      <c r="G76" s="125">
        <v>0</v>
      </c>
      <c r="H76" s="125">
        <v>0</v>
      </c>
      <c r="I76" s="127">
        <v>0</v>
      </c>
      <c r="J76" s="125">
        <v>0</v>
      </c>
      <c r="K76" s="127">
        <v>0</v>
      </c>
      <c r="L76" s="125">
        <v>0</v>
      </c>
      <c r="M76" s="127">
        <v>0</v>
      </c>
      <c r="N76" s="125">
        <v>0</v>
      </c>
      <c r="O76" s="125">
        <v>0</v>
      </c>
      <c r="P76" s="125">
        <v>0</v>
      </c>
      <c r="Q76" s="127">
        <v>0</v>
      </c>
      <c r="R76" s="125">
        <v>0</v>
      </c>
      <c r="S76" s="127">
        <v>0</v>
      </c>
      <c r="T76" s="125">
        <v>0</v>
      </c>
      <c r="U76" s="127">
        <v>0</v>
      </c>
      <c r="V76" s="125">
        <v>0</v>
      </c>
      <c r="W76" s="125">
        <v>2396910</v>
      </c>
      <c r="X76" s="125">
        <v>0</v>
      </c>
      <c r="Y76" s="127">
        <v>0</v>
      </c>
      <c r="Z76" s="125">
        <f t="shared" si="8"/>
        <v>2396910</v>
      </c>
    </row>
    <row r="77" spans="1:26" x14ac:dyDescent="0.15">
      <c r="A77" s="51"/>
      <c r="B77" s="53" t="s">
        <v>54</v>
      </c>
      <c r="C77" s="53"/>
      <c r="D77" s="53"/>
      <c r="E77" s="125">
        <v>0</v>
      </c>
      <c r="F77" s="127">
        <v>0</v>
      </c>
      <c r="G77" s="125">
        <v>0</v>
      </c>
      <c r="H77" s="125">
        <v>0</v>
      </c>
      <c r="I77" s="127">
        <v>0</v>
      </c>
      <c r="J77" s="125">
        <v>0</v>
      </c>
      <c r="K77" s="127">
        <v>0</v>
      </c>
      <c r="L77" s="125">
        <v>0</v>
      </c>
      <c r="M77" s="127">
        <v>0</v>
      </c>
      <c r="N77" s="125">
        <v>0</v>
      </c>
      <c r="O77" s="125">
        <v>0</v>
      </c>
      <c r="P77" s="125">
        <v>0</v>
      </c>
      <c r="Q77" s="127">
        <v>0</v>
      </c>
      <c r="R77" s="125">
        <v>0</v>
      </c>
      <c r="S77" s="127">
        <v>0</v>
      </c>
      <c r="T77" s="125">
        <v>0</v>
      </c>
      <c r="U77" s="127">
        <v>0</v>
      </c>
      <c r="V77" s="125">
        <v>0</v>
      </c>
      <c r="W77" s="125">
        <v>0</v>
      </c>
      <c r="X77" s="125">
        <v>0</v>
      </c>
      <c r="Y77" s="127">
        <v>0</v>
      </c>
      <c r="Z77" s="125">
        <f t="shared" si="8"/>
        <v>0</v>
      </c>
    </row>
    <row r="78" spans="1:26" x14ac:dyDescent="0.15">
      <c r="A78" s="51"/>
      <c r="B78" s="48" t="s">
        <v>55</v>
      </c>
      <c r="C78" s="48"/>
      <c r="D78" s="48"/>
      <c r="E78" s="123">
        <v>0</v>
      </c>
      <c r="F78" s="124">
        <v>0</v>
      </c>
      <c r="G78" s="123">
        <v>0</v>
      </c>
      <c r="H78" s="123">
        <v>0</v>
      </c>
      <c r="I78" s="124">
        <v>0</v>
      </c>
      <c r="J78" s="123">
        <v>0</v>
      </c>
      <c r="K78" s="124">
        <v>0</v>
      </c>
      <c r="L78" s="123">
        <v>0</v>
      </c>
      <c r="M78" s="124">
        <v>0</v>
      </c>
      <c r="N78" s="123">
        <v>0</v>
      </c>
      <c r="O78" s="123">
        <v>0</v>
      </c>
      <c r="P78" s="123">
        <v>0</v>
      </c>
      <c r="Q78" s="124">
        <v>0</v>
      </c>
      <c r="R78" s="123">
        <v>0</v>
      </c>
      <c r="S78" s="124">
        <v>0</v>
      </c>
      <c r="T78" s="123">
        <v>0</v>
      </c>
      <c r="U78" s="124">
        <v>0</v>
      </c>
      <c r="V78" s="123">
        <v>0</v>
      </c>
      <c r="W78" s="123">
        <v>0</v>
      </c>
      <c r="X78" s="123">
        <v>0</v>
      </c>
      <c r="Y78" s="124">
        <v>0</v>
      </c>
      <c r="Z78" s="123">
        <f t="shared" si="8"/>
        <v>0</v>
      </c>
    </row>
    <row r="79" spans="1:26" x14ac:dyDescent="0.15">
      <c r="A79" s="167" t="s">
        <v>60</v>
      </c>
      <c r="B79" s="168"/>
      <c r="C79" s="168"/>
      <c r="D79" s="168"/>
      <c r="E79" s="122">
        <f>E55+E69</f>
        <v>7262543</v>
      </c>
      <c r="F79" s="122">
        <f t="shared" ref="F79:Y79" si="9">F55+F69</f>
        <v>811684685</v>
      </c>
      <c r="G79" s="122">
        <f t="shared" si="9"/>
        <v>36579006</v>
      </c>
      <c r="H79" s="122">
        <f t="shared" si="9"/>
        <v>58865065</v>
      </c>
      <c r="I79" s="130">
        <f t="shared" si="9"/>
        <v>7484053</v>
      </c>
      <c r="J79" s="122">
        <f t="shared" si="9"/>
        <v>4165270</v>
      </c>
      <c r="K79" s="130">
        <f t="shared" si="9"/>
        <v>388184750</v>
      </c>
      <c r="L79" s="122">
        <f t="shared" si="9"/>
        <v>10598871</v>
      </c>
      <c r="M79" s="130">
        <f t="shared" si="9"/>
        <v>18271950</v>
      </c>
      <c r="N79" s="122">
        <f t="shared" si="9"/>
        <v>11207463</v>
      </c>
      <c r="O79" s="122">
        <f t="shared" si="9"/>
        <v>10167044</v>
      </c>
      <c r="P79" s="122">
        <f t="shared" si="9"/>
        <v>18545851</v>
      </c>
      <c r="Q79" s="130">
        <f t="shared" si="9"/>
        <v>11542507</v>
      </c>
      <c r="R79" s="122">
        <f t="shared" si="9"/>
        <v>43705131</v>
      </c>
      <c r="S79" s="130">
        <f t="shared" si="9"/>
        <v>11872306</v>
      </c>
      <c r="T79" s="122">
        <f t="shared" si="9"/>
        <v>16468045</v>
      </c>
      <c r="U79" s="130">
        <f t="shared" si="9"/>
        <v>53386827</v>
      </c>
      <c r="V79" s="122">
        <f t="shared" si="9"/>
        <v>72143434</v>
      </c>
      <c r="W79" s="122">
        <f t="shared" si="9"/>
        <v>2962157554</v>
      </c>
      <c r="X79" s="122">
        <f t="shared" si="9"/>
        <v>256936</v>
      </c>
      <c r="Y79" s="130">
        <f t="shared" si="9"/>
        <v>41004311</v>
      </c>
      <c r="Z79" s="122">
        <f t="shared" si="8"/>
        <v>4595553602</v>
      </c>
    </row>
    <row r="80" spans="1:26" x14ac:dyDescent="0.15">
      <c r="A80" s="167" t="s">
        <v>61</v>
      </c>
      <c r="B80" s="168"/>
      <c r="C80" s="168"/>
      <c r="D80" s="168"/>
      <c r="E80" s="120"/>
      <c r="F80" s="121"/>
      <c r="G80" s="120"/>
      <c r="H80" s="123"/>
      <c r="I80" s="124"/>
      <c r="J80" s="123"/>
      <c r="K80" s="124"/>
      <c r="L80" s="123"/>
      <c r="M80" s="124"/>
      <c r="N80" s="123"/>
      <c r="O80" s="123"/>
      <c r="P80" s="123"/>
      <c r="Q80" s="124"/>
      <c r="R80" s="123"/>
      <c r="S80" s="124"/>
      <c r="T80" s="123"/>
      <c r="U80" s="124"/>
      <c r="V80" s="123"/>
      <c r="W80" s="123"/>
      <c r="X80" s="123"/>
      <c r="Y80" s="124"/>
      <c r="Z80" s="122"/>
    </row>
    <row r="81" spans="1:26" x14ac:dyDescent="0.15">
      <c r="A81" s="49" t="s">
        <v>62</v>
      </c>
      <c r="B81" s="50"/>
      <c r="C81" s="50"/>
      <c r="D81" s="50"/>
      <c r="E81" s="122">
        <f>SUM(E82:E84)</f>
        <v>8958900</v>
      </c>
      <c r="F81" s="122">
        <f t="shared" ref="F81:Y81" si="10">SUM(F82:F84)</f>
        <v>94643000</v>
      </c>
      <c r="G81" s="122">
        <f t="shared" si="10"/>
        <v>34981000</v>
      </c>
      <c r="H81" s="122">
        <f t="shared" si="10"/>
        <v>45465277</v>
      </c>
      <c r="I81" s="130">
        <f t="shared" si="10"/>
        <v>0</v>
      </c>
      <c r="J81" s="122">
        <f t="shared" si="10"/>
        <v>0</v>
      </c>
      <c r="K81" s="130">
        <f t="shared" si="10"/>
        <v>0</v>
      </c>
      <c r="L81" s="122">
        <f t="shared" si="10"/>
        <v>21190000</v>
      </c>
      <c r="M81" s="130">
        <f t="shared" si="10"/>
        <v>17147000</v>
      </c>
      <c r="N81" s="122">
        <f t="shared" si="10"/>
        <v>13147000</v>
      </c>
      <c r="O81" s="122">
        <f t="shared" si="10"/>
        <v>20124000</v>
      </c>
      <c r="P81" s="122">
        <f t="shared" si="10"/>
        <v>128136984</v>
      </c>
      <c r="Q81" s="130">
        <f t="shared" si="10"/>
        <v>1256000</v>
      </c>
      <c r="R81" s="122">
        <f t="shared" si="10"/>
        <v>0</v>
      </c>
      <c r="S81" s="130">
        <f t="shared" si="10"/>
        <v>0</v>
      </c>
      <c r="T81" s="122">
        <f t="shared" si="10"/>
        <v>89540000</v>
      </c>
      <c r="U81" s="130">
        <f t="shared" si="10"/>
        <v>0</v>
      </c>
      <c r="V81" s="122">
        <f t="shared" si="10"/>
        <v>0</v>
      </c>
      <c r="W81" s="122">
        <f t="shared" si="10"/>
        <v>1398819100</v>
      </c>
      <c r="X81" s="122">
        <f t="shared" si="10"/>
        <v>0</v>
      </c>
      <c r="Y81" s="130">
        <f t="shared" si="10"/>
        <v>0</v>
      </c>
      <c r="Z81" s="122">
        <f t="shared" si="8"/>
        <v>1873408261</v>
      </c>
    </row>
    <row r="82" spans="1:26" x14ac:dyDescent="0.15">
      <c r="A82" s="51"/>
      <c r="B82" s="48" t="s">
        <v>63</v>
      </c>
      <c r="C82" s="48"/>
      <c r="D82" s="48"/>
      <c r="E82" s="123">
        <v>8958900</v>
      </c>
      <c r="F82" s="124">
        <v>94643000</v>
      </c>
      <c r="G82" s="123">
        <v>34981000</v>
      </c>
      <c r="H82" s="123">
        <v>45465277</v>
      </c>
      <c r="I82" s="124">
        <v>0</v>
      </c>
      <c r="J82" s="123">
        <v>0</v>
      </c>
      <c r="K82" s="124">
        <v>0</v>
      </c>
      <c r="L82" s="123">
        <v>21190000</v>
      </c>
      <c r="M82" s="124">
        <v>17147000</v>
      </c>
      <c r="N82" s="123">
        <v>13147000</v>
      </c>
      <c r="O82" s="123">
        <v>20124000</v>
      </c>
      <c r="P82" s="123">
        <v>128136984</v>
      </c>
      <c r="Q82" s="124">
        <v>1256000</v>
      </c>
      <c r="R82" s="123">
        <v>0</v>
      </c>
      <c r="S82" s="124">
        <v>0</v>
      </c>
      <c r="T82" s="123">
        <v>89540000</v>
      </c>
      <c r="U82" s="124">
        <v>0</v>
      </c>
      <c r="V82" s="123">
        <v>0</v>
      </c>
      <c r="W82" s="123">
        <v>1398819100</v>
      </c>
      <c r="X82" s="123">
        <v>0</v>
      </c>
      <c r="Y82" s="124">
        <v>0</v>
      </c>
      <c r="Z82" s="123">
        <f t="shared" si="8"/>
        <v>1873408261</v>
      </c>
    </row>
    <row r="83" spans="1:26" x14ac:dyDescent="0.15">
      <c r="A83" s="51"/>
      <c r="B83" s="53" t="s">
        <v>64</v>
      </c>
      <c r="C83" s="53"/>
      <c r="D83" s="53"/>
      <c r="E83" s="125">
        <v>0</v>
      </c>
      <c r="F83" s="127">
        <v>0</v>
      </c>
      <c r="G83" s="125">
        <v>0</v>
      </c>
      <c r="H83" s="125">
        <v>0</v>
      </c>
      <c r="I83" s="127">
        <v>0</v>
      </c>
      <c r="J83" s="125">
        <v>0</v>
      </c>
      <c r="K83" s="127">
        <v>0</v>
      </c>
      <c r="L83" s="125">
        <v>0</v>
      </c>
      <c r="M83" s="127">
        <v>0</v>
      </c>
      <c r="N83" s="125">
        <v>0</v>
      </c>
      <c r="O83" s="125">
        <v>0</v>
      </c>
      <c r="P83" s="125">
        <v>0</v>
      </c>
      <c r="Q83" s="127">
        <v>0</v>
      </c>
      <c r="R83" s="125">
        <v>0</v>
      </c>
      <c r="S83" s="127">
        <v>0</v>
      </c>
      <c r="T83" s="125">
        <v>0</v>
      </c>
      <c r="U83" s="127">
        <v>0</v>
      </c>
      <c r="V83" s="125">
        <v>0</v>
      </c>
      <c r="W83" s="125">
        <v>0</v>
      </c>
      <c r="X83" s="125">
        <v>0</v>
      </c>
      <c r="Y83" s="127">
        <v>0</v>
      </c>
      <c r="Z83" s="125">
        <f t="shared" si="8"/>
        <v>0</v>
      </c>
    </row>
    <row r="84" spans="1:26" x14ac:dyDescent="0.15">
      <c r="A84" s="51"/>
      <c r="B84" s="48" t="s">
        <v>65</v>
      </c>
      <c r="C84" s="48"/>
      <c r="D84" s="48"/>
      <c r="E84" s="123">
        <v>0</v>
      </c>
      <c r="F84" s="124">
        <v>0</v>
      </c>
      <c r="G84" s="123">
        <v>0</v>
      </c>
      <c r="H84" s="123">
        <v>0</v>
      </c>
      <c r="I84" s="124">
        <v>0</v>
      </c>
      <c r="J84" s="123">
        <v>0</v>
      </c>
      <c r="K84" s="124">
        <v>0</v>
      </c>
      <c r="L84" s="123">
        <v>0</v>
      </c>
      <c r="M84" s="124">
        <v>0</v>
      </c>
      <c r="N84" s="123">
        <v>0</v>
      </c>
      <c r="O84" s="123">
        <v>0</v>
      </c>
      <c r="P84" s="123">
        <v>0</v>
      </c>
      <c r="Q84" s="124">
        <v>0</v>
      </c>
      <c r="R84" s="123">
        <v>0</v>
      </c>
      <c r="S84" s="124">
        <v>0</v>
      </c>
      <c r="T84" s="123">
        <v>0</v>
      </c>
      <c r="U84" s="124">
        <v>0</v>
      </c>
      <c r="V84" s="123">
        <v>0</v>
      </c>
      <c r="W84" s="123">
        <v>0</v>
      </c>
      <c r="X84" s="123">
        <v>0</v>
      </c>
      <c r="Y84" s="124">
        <v>0</v>
      </c>
      <c r="Z84" s="123">
        <f t="shared" si="8"/>
        <v>0</v>
      </c>
    </row>
    <row r="85" spans="1:26" x14ac:dyDescent="0.15">
      <c r="A85" s="49" t="s">
        <v>66</v>
      </c>
      <c r="B85" s="50"/>
      <c r="C85" s="50"/>
      <c r="D85" s="50"/>
      <c r="E85" s="122">
        <f>SUM(E86:E87)</f>
        <v>0</v>
      </c>
      <c r="F85" s="122">
        <f t="shared" ref="F85:Y85" si="11">SUM(F86:F87)</f>
        <v>450180505</v>
      </c>
      <c r="G85" s="122">
        <f t="shared" si="11"/>
        <v>77494671</v>
      </c>
      <c r="H85" s="122">
        <f t="shared" si="11"/>
        <v>466973391</v>
      </c>
      <c r="I85" s="130">
        <f t="shared" si="11"/>
        <v>361577652</v>
      </c>
      <c r="J85" s="122">
        <f t="shared" si="11"/>
        <v>888661</v>
      </c>
      <c r="K85" s="130">
        <f t="shared" si="11"/>
        <v>355377249</v>
      </c>
      <c r="L85" s="122">
        <f t="shared" si="11"/>
        <v>27211089</v>
      </c>
      <c r="M85" s="130">
        <f t="shared" si="11"/>
        <v>11475149</v>
      </c>
      <c r="N85" s="122">
        <f t="shared" si="11"/>
        <v>11494584</v>
      </c>
      <c r="O85" s="122">
        <f t="shared" si="11"/>
        <v>1212647</v>
      </c>
      <c r="P85" s="122">
        <f t="shared" si="11"/>
        <v>27409841</v>
      </c>
      <c r="Q85" s="130">
        <f t="shared" si="11"/>
        <v>0</v>
      </c>
      <c r="R85" s="122">
        <f t="shared" si="11"/>
        <v>39676603</v>
      </c>
      <c r="S85" s="130">
        <f t="shared" si="11"/>
        <v>11827902</v>
      </c>
      <c r="T85" s="122">
        <f t="shared" si="11"/>
        <v>3468357</v>
      </c>
      <c r="U85" s="130">
        <f t="shared" si="11"/>
        <v>76718180</v>
      </c>
      <c r="V85" s="122">
        <f t="shared" si="11"/>
        <v>108890683</v>
      </c>
      <c r="W85" s="122">
        <f t="shared" si="11"/>
        <v>0</v>
      </c>
      <c r="X85" s="122">
        <f t="shared" si="11"/>
        <v>0</v>
      </c>
      <c r="Y85" s="130">
        <f t="shared" si="11"/>
        <v>0</v>
      </c>
      <c r="Z85" s="122">
        <f t="shared" si="8"/>
        <v>2031877164</v>
      </c>
    </row>
    <row r="86" spans="1:26" x14ac:dyDescent="0.15">
      <c r="A86" s="51"/>
      <c r="B86" s="55" t="s">
        <v>67</v>
      </c>
      <c r="C86" s="55"/>
      <c r="D86" s="55"/>
      <c r="E86" s="144">
        <v>0</v>
      </c>
      <c r="F86" s="145">
        <v>450180505</v>
      </c>
      <c r="G86" s="144">
        <v>77494671</v>
      </c>
      <c r="H86" s="144">
        <v>466973391</v>
      </c>
      <c r="I86" s="145">
        <v>361577652</v>
      </c>
      <c r="J86" s="144">
        <v>888661</v>
      </c>
      <c r="K86" s="145">
        <v>355377249</v>
      </c>
      <c r="L86" s="144">
        <v>27211089</v>
      </c>
      <c r="M86" s="145">
        <v>11475149</v>
      </c>
      <c r="N86" s="144">
        <v>11494584</v>
      </c>
      <c r="O86" s="144">
        <v>1212647</v>
      </c>
      <c r="P86" s="144">
        <v>27409841</v>
      </c>
      <c r="Q86" s="145">
        <v>0</v>
      </c>
      <c r="R86" s="144">
        <v>39676603</v>
      </c>
      <c r="S86" s="145">
        <v>11827902</v>
      </c>
      <c r="T86" s="144">
        <v>3468357</v>
      </c>
      <c r="U86" s="145">
        <v>76718180</v>
      </c>
      <c r="V86" s="144">
        <v>108890683</v>
      </c>
      <c r="W86" s="144">
        <v>0</v>
      </c>
      <c r="X86" s="144">
        <v>0</v>
      </c>
      <c r="Y86" s="145">
        <v>0</v>
      </c>
      <c r="Z86" s="144">
        <f t="shared" si="8"/>
        <v>2031877164</v>
      </c>
    </row>
    <row r="87" spans="1:26" x14ac:dyDescent="0.15">
      <c r="A87" s="51"/>
      <c r="B87" s="48" t="s">
        <v>68</v>
      </c>
      <c r="C87" s="48"/>
      <c r="D87" s="48"/>
      <c r="E87" s="123">
        <v>0</v>
      </c>
      <c r="F87" s="124">
        <v>0</v>
      </c>
      <c r="G87" s="123">
        <v>0</v>
      </c>
      <c r="H87" s="123">
        <v>0</v>
      </c>
      <c r="I87" s="124">
        <v>0</v>
      </c>
      <c r="J87" s="123">
        <v>0</v>
      </c>
      <c r="K87" s="124">
        <v>0</v>
      </c>
      <c r="L87" s="123">
        <v>0</v>
      </c>
      <c r="M87" s="124">
        <v>0</v>
      </c>
      <c r="N87" s="123">
        <v>0</v>
      </c>
      <c r="O87" s="123">
        <v>0</v>
      </c>
      <c r="P87" s="123">
        <v>0</v>
      </c>
      <c r="Q87" s="124">
        <v>0</v>
      </c>
      <c r="R87" s="123">
        <v>0</v>
      </c>
      <c r="S87" s="124">
        <v>0</v>
      </c>
      <c r="T87" s="123">
        <v>0</v>
      </c>
      <c r="U87" s="124">
        <v>0</v>
      </c>
      <c r="V87" s="123">
        <v>0</v>
      </c>
      <c r="W87" s="123">
        <v>0</v>
      </c>
      <c r="X87" s="123">
        <v>0</v>
      </c>
      <c r="Y87" s="124">
        <v>0</v>
      </c>
      <c r="Z87" s="123">
        <f t="shared" si="8"/>
        <v>0</v>
      </c>
    </row>
    <row r="88" spans="1:26" x14ac:dyDescent="0.15">
      <c r="A88" s="49" t="s">
        <v>69</v>
      </c>
      <c r="B88" s="50"/>
      <c r="C88" s="50"/>
      <c r="D88" s="50"/>
      <c r="E88" s="122">
        <f>SUM(E89:E92)</f>
        <v>0</v>
      </c>
      <c r="F88" s="122">
        <f t="shared" ref="F88:Y88" si="12">SUM(F89:F92)</f>
        <v>464395000</v>
      </c>
      <c r="G88" s="122">
        <f t="shared" si="12"/>
        <v>178008000</v>
      </c>
      <c r="H88" s="122">
        <f t="shared" si="12"/>
        <v>318414000</v>
      </c>
      <c r="I88" s="130">
        <f t="shared" si="12"/>
        <v>5750000</v>
      </c>
      <c r="J88" s="122">
        <f t="shared" si="12"/>
        <v>0</v>
      </c>
      <c r="K88" s="130">
        <f t="shared" si="12"/>
        <v>14600000</v>
      </c>
      <c r="L88" s="122">
        <f t="shared" si="12"/>
        <v>47173000</v>
      </c>
      <c r="M88" s="130">
        <f t="shared" si="12"/>
        <v>61785000</v>
      </c>
      <c r="N88" s="122">
        <f t="shared" si="12"/>
        <v>57337813</v>
      </c>
      <c r="O88" s="122">
        <f t="shared" si="12"/>
        <v>34171112</v>
      </c>
      <c r="P88" s="122">
        <f t="shared" si="12"/>
        <v>74792000</v>
      </c>
      <c r="Q88" s="130">
        <f t="shared" si="12"/>
        <v>30866000</v>
      </c>
      <c r="R88" s="122">
        <f t="shared" si="12"/>
        <v>26002360</v>
      </c>
      <c r="S88" s="130">
        <f t="shared" si="12"/>
        <v>61249000</v>
      </c>
      <c r="T88" s="122">
        <f t="shared" si="12"/>
        <v>65502000</v>
      </c>
      <c r="U88" s="130">
        <f t="shared" si="12"/>
        <v>9552000</v>
      </c>
      <c r="V88" s="122">
        <f t="shared" si="12"/>
        <v>4908000</v>
      </c>
      <c r="W88" s="122">
        <f t="shared" si="12"/>
        <v>0</v>
      </c>
      <c r="X88" s="122">
        <f t="shared" si="12"/>
        <v>0</v>
      </c>
      <c r="Y88" s="130">
        <f t="shared" si="12"/>
        <v>0</v>
      </c>
      <c r="Z88" s="122">
        <f t="shared" si="8"/>
        <v>1454505285</v>
      </c>
    </row>
    <row r="89" spans="1:26" x14ac:dyDescent="0.15">
      <c r="A89" s="51"/>
      <c r="B89" s="48" t="s">
        <v>70</v>
      </c>
      <c r="C89" s="48"/>
      <c r="D89" s="48"/>
      <c r="E89" s="123">
        <v>0</v>
      </c>
      <c r="F89" s="124">
        <v>37395000</v>
      </c>
      <c r="G89" s="123">
        <v>1500000</v>
      </c>
      <c r="H89" s="123">
        <v>38450000</v>
      </c>
      <c r="I89" s="124">
        <v>3000000</v>
      </c>
      <c r="J89" s="123">
        <v>0</v>
      </c>
      <c r="K89" s="124">
        <v>0</v>
      </c>
      <c r="L89" s="123">
        <v>5573000</v>
      </c>
      <c r="M89" s="124">
        <v>9900000</v>
      </c>
      <c r="N89" s="123">
        <v>8961813</v>
      </c>
      <c r="O89" s="123">
        <v>2063000</v>
      </c>
      <c r="P89" s="123">
        <v>15802000</v>
      </c>
      <c r="Q89" s="124">
        <v>7200000</v>
      </c>
      <c r="R89" s="123">
        <v>4820000</v>
      </c>
      <c r="S89" s="124">
        <v>6800000</v>
      </c>
      <c r="T89" s="123">
        <v>10200000</v>
      </c>
      <c r="U89" s="124">
        <v>5026000</v>
      </c>
      <c r="V89" s="123">
        <v>2454000</v>
      </c>
      <c r="W89" s="123">
        <v>0</v>
      </c>
      <c r="X89" s="123">
        <v>0</v>
      </c>
      <c r="Y89" s="124">
        <v>0</v>
      </c>
      <c r="Z89" s="123">
        <f t="shared" si="8"/>
        <v>159144813</v>
      </c>
    </row>
    <row r="90" spans="1:26" x14ac:dyDescent="0.15">
      <c r="A90" s="51"/>
      <c r="B90" s="53" t="s">
        <v>71</v>
      </c>
      <c r="C90" s="53"/>
      <c r="D90" s="53"/>
      <c r="E90" s="125">
        <v>0</v>
      </c>
      <c r="F90" s="127">
        <v>10000000</v>
      </c>
      <c r="G90" s="125">
        <v>0</v>
      </c>
      <c r="H90" s="125">
        <v>39000000</v>
      </c>
      <c r="I90" s="127">
        <v>900000</v>
      </c>
      <c r="J90" s="125">
        <v>0</v>
      </c>
      <c r="K90" s="127">
        <v>0</v>
      </c>
      <c r="L90" s="125">
        <v>2700000</v>
      </c>
      <c r="M90" s="127">
        <v>4200000</v>
      </c>
      <c r="N90" s="125">
        <v>4500000</v>
      </c>
      <c r="O90" s="125">
        <v>4500000</v>
      </c>
      <c r="P90" s="125">
        <v>9242000</v>
      </c>
      <c r="Q90" s="127">
        <v>5500000</v>
      </c>
      <c r="R90" s="125">
        <v>2500000</v>
      </c>
      <c r="S90" s="127">
        <v>3900000</v>
      </c>
      <c r="T90" s="125">
        <v>5000000</v>
      </c>
      <c r="U90" s="127">
        <v>0</v>
      </c>
      <c r="V90" s="125">
        <v>0</v>
      </c>
      <c r="W90" s="125">
        <v>0</v>
      </c>
      <c r="X90" s="125">
        <v>0</v>
      </c>
      <c r="Y90" s="127">
        <v>0</v>
      </c>
      <c r="Z90" s="125">
        <f t="shared" si="8"/>
        <v>91942000</v>
      </c>
    </row>
    <row r="91" spans="1:26" x14ac:dyDescent="0.15">
      <c r="A91" s="51"/>
      <c r="B91" s="53" t="s">
        <v>72</v>
      </c>
      <c r="C91" s="53"/>
      <c r="D91" s="53"/>
      <c r="E91" s="125">
        <v>0</v>
      </c>
      <c r="F91" s="127">
        <v>0</v>
      </c>
      <c r="G91" s="125">
        <v>8500000</v>
      </c>
      <c r="H91" s="125">
        <v>30000000</v>
      </c>
      <c r="I91" s="127">
        <v>500000</v>
      </c>
      <c r="J91" s="125">
        <v>0</v>
      </c>
      <c r="K91" s="127">
        <v>0</v>
      </c>
      <c r="L91" s="125">
        <v>5600000</v>
      </c>
      <c r="M91" s="127">
        <v>3000000</v>
      </c>
      <c r="N91" s="125">
        <v>5400000</v>
      </c>
      <c r="O91" s="125">
        <v>863112</v>
      </c>
      <c r="P91" s="125">
        <v>8000000</v>
      </c>
      <c r="Q91" s="127">
        <v>1000000</v>
      </c>
      <c r="R91" s="125">
        <v>413360</v>
      </c>
      <c r="S91" s="127">
        <v>5300000</v>
      </c>
      <c r="T91" s="125">
        <v>5600000</v>
      </c>
      <c r="U91" s="127">
        <v>0</v>
      </c>
      <c r="V91" s="125">
        <v>0</v>
      </c>
      <c r="W91" s="125">
        <v>0</v>
      </c>
      <c r="X91" s="125">
        <v>0</v>
      </c>
      <c r="Y91" s="127">
        <v>0</v>
      </c>
      <c r="Z91" s="125">
        <f t="shared" si="8"/>
        <v>74176472</v>
      </c>
    </row>
    <row r="92" spans="1:26" x14ac:dyDescent="0.15">
      <c r="A92" s="51"/>
      <c r="B92" s="48" t="s">
        <v>73</v>
      </c>
      <c r="C92" s="48"/>
      <c r="D92" s="48"/>
      <c r="E92" s="123">
        <v>0</v>
      </c>
      <c r="F92" s="124">
        <v>417000000</v>
      </c>
      <c r="G92" s="123">
        <v>168008000</v>
      </c>
      <c r="H92" s="123">
        <v>210964000</v>
      </c>
      <c r="I92" s="124">
        <v>1350000</v>
      </c>
      <c r="J92" s="123">
        <v>0</v>
      </c>
      <c r="K92" s="124">
        <v>14600000</v>
      </c>
      <c r="L92" s="123">
        <v>33300000</v>
      </c>
      <c r="M92" s="124">
        <v>44685000</v>
      </c>
      <c r="N92" s="123">
        <v>38476000</v>
      </c>
      <c r="O92" s="123">
        <v>26745000</v>
      </c>
      <c r="P92" s="123">
        <v>41748000</v>
      </c>
      <c r="Q92" s="124">
        <v>17166000</v>
      </c>
      <c r="R92" s="123">
        <v>18269000</v>
      </c>
      <c r="S92" s="124">
        <v>45249000</v>
      </c>
      <c r="T92" s="123">
        <v>44702000</v>
      </c>
      <c r="U92" s="124">
        <v>4526000</v>
      </c>
      <c r="V92" s="123">
        <v>2454000</v>
      </c>
      <c r="W92" s="123">
        <v>0</v>
      </c>
      <c r="X92" s="123">
        <v>0</v>
      </c>
      <c r="Y92" s="124">
        <v>0</v>
      </c>
      <c r="Z92" s="123">
        <f t="shared" si="8"/>
        <v>1129242000</v>
      </c>
    </row>
    <row r="93" spans="1:26" x14ac:dyDescent="0.15">
      <c r="A93" s="49" t="s">
        <v>74</v>
      </c>
      <c r="B93" s="50"/>
      <c r="C93" s="50"/>
      <c r="D93" s="50"/>
      <c r="E93" s="122">
        <v>250799447</v>
      </c>
      <c r="F93" s="146">
        <v>701809900</v>
      </c>
      <c r="G93" s="122">
        <v>380751363</v>
      </c>
      <c r="H93" s="122">
        <v>228029605</v>
      </c>
      <c r="I93" s="130">
        <v>11925460</v>
      </c>
      <c r="J93" s="122">
        <v>22517493</v>
      </c>
      <c r="K93" s="130">
        <v>58440928</v>
      </c>
      <c r="L93" s="122">
        <v>35335328</v>
      </c>
      <c r="M93" s="130">
        <v>31189263</v>
      </c>
      <c r="N93" s="122">
        <v>28151560</v>
      </c>
      <c r="O93" s="122">
        <v>22064670</v>
      </c>
      <c r="P93" s="122">
        <v>50165747</v>
      </c>
      <c r="Q93" s="130">
        <v>12876816</v>
      </c>
      <c r="R93" s="122">
        <v>51514317</v>
      </c>
      <c r="S93" s="130">
        <v>37315902</v>
      </c>
      <c r="T93" s="122">
        <v>9011006</v>
      </c>
      <c r="U93" s="130">
        <v>70744751</v>
      </c>
      <c r="V93" s="122">
        <v>34541672</v>
      </c>
      <c r="W93" s="149">
        <v>-547148015</v>
      </c>
      <c r="X93" s="122">
        <v>15407139</v>
      </c>
      <c r="Y93" s="130">
        <v>1250028</v>
      </c>
      <c r="Z93" s="122">
        <f t="shared" si="8"/>
        <v>1506694380</v>
      </c>
    </row>
    <row r="94" spans="1:26" x14ac:dyDescent="0.15">
      <c r="A94" s="167" t="s">
        <v>75</v>
      </c>
      <c r="B94" s="168"/>
      <c r="C94" s="168"/>
      <c r="D94" s="168"/>
      <c r="E94" s="122">
        <f>E81+E85+E88+E93</f>
        <v>259758347</v>
      </c>
      <c r="F94" s="128">
        <f t="shared" ref="F94:Y94" si="13">F81+F85+F88+F93</f>
        <v>1711028405</v>
      </c>
      <c r="G94" s="128">
        <f t="shared" si="13"/>
        <v>671235034</v>
      </c>
      <c r="H94" s="128">
        <f t="shared" si="13"/>
        <v>1058882273</v>
      </c>
      <c r="I94" s="147">
        <f t="shared" si="13"/>
        <v>379253112</v>
      </c>
      <c r="J94" s="128">
        <f t="shared" si="13"/>
        <v>23406154</v>
      </c>
      <c r="K94" s="147">
        <f t="shared" si="13"/>
        <v>428418177</v>
      </c>
      <c r="L94" s="128">
        <f t="shared" si="13"/>
        <v>130909417</v>
      </c>
      <c r="M94" s="147">
        <f t="shared" si="13"/>
        <v>121596412</v>
      </c>
      <c r="N94" s="128">
        <f t="shared" si="13"/>
        <v>110130957</v>
      </c>
      <c r="O94" s="128">
        <f t="shared" si="13"/>
        <v>77572429</v>
      </c>
      <c r="P94" s="128">
        <f t="shared" si="13"/>
        <v>280504572</v>
      </c>
      <c r="Q94" s="147">
        <f t="shared" si="13"/>
        <v>44998816</v>
      </c>
      <c r="R94" s="128">
        <f t="shared" si="13"/>
        <v>117193280</v>
      </c>
      <c r="S94" s="147">
        <f t="shared" si="13"/>
        <v>110392804</v>
      </c>
      <c r="T94" s="128">
        <f t="shared" si="13"/>
        <v>167521363</v>
      </c>
      <c r="U94" s="147">
        <f t="shared" si="13"/>
        <v>157014931</v>
      </c>
      <c r="V94" s="128">
        <f t="shared" si="13"/>
        <v>148340355</v>
      </c>
      <c r="W94" s="128">
        <f t="shared" si="13"/>
        <v>851671085</v>
      </c>
      <c r="X94" s="128">
        <f t="shared" si="13"/>
        <v>15407139</v>
      </c>
      <c r="Y94" s="147">
        <f t="shared" si="13"/>
        <v>1250028</v>
      </c>
      <c r="Z94" s="122">
        <f t="shared" si="8"/>
        <v>6866485090</v>
      </c>
    </row>
    <row r="95" spans="1:26" x14ac:dyDescent="0.15">
      <c r="A95" s="169" t="s">
        <v>76</v>
      </c>
      <c r="B95" s="170"/>
      <c r="C95" s="170"/>
      <c r="D95" s="170"/>
      <c r="E95" s="122">
        <f>E79+E94</f>
        <v>267020890</v>
      </c>
      <c r="F95" s="122">
        <f t="shared" ref="F95:Y95" si="14">F79+F94</f>
        <v>2522713090</v>
      </c>
      <c r="G95" s="122">
        <f t="shared" si="14"/>
        <v>707814040</v>
      </c>
      <c r="H95" s="122">
        <f t="shared" si="14"/>
        <v>1117747338</v>
      </c>
      <c r="I95" s="130">
        <f t="shared" si="14"/>
        <v>386737165</v>
      </c>
      <c r="J95" s="122">
        <f t="shared" si="14"/>
        <v>27571424</v>
      </c>
      <c r="K95" s="130">
        <f t="shared" si="14"/>
        <v>816602927</v>
      </c>
      <c r="L95" s="122">
        <f t="shared" si="14"/>
        <v>141508288</v>
      </c>
      <c r="M95" s="130">
        <f t="shared" si="14"/>
        <v>139868362</v>
      </c>
      <c r="N95" s="122">
        <f t="shared" si="14"/>
        <v>121338420</v>
      </c>
      <c r="O95" s="122">
        <f t="shared" si="14"/>
        <v>87739473</v>
      </c>
      <c r="P95" s="122">
        <f t="shared" si="14"/>
        <v>299050423</v>
      </c>
      <c r="Q95" s="130">
        <f t="shared" si="14"/>
        <v>56541323</v>
      </c>
      <c r="R95" s="122">
        <f t="shared" si="14"/>
        <v>160898411</v>
      </c>
      <c r="S95" s="130">
        <f t="shared" si="14"/>
        <v>122265110</v>
      </c>
      <c r="T95" s="122">
        <f t="shared" si="14"/>
        <v>183989408</v>
      </c>
      <c r="U95" s="130">
        <f t="shared" si="14"/>
        <v>210401758</v>
      </c>
      <c r="V95" s="122">
        <f t="shared" si="14"/>
        <v>220483789</v>
      </c>
      <c r="W95" s="122">
        <f t="shared" si="14"/>
        <v>3813828639</v>
      </c>
      <c r="X95" s="122">
        <f t="shared" si="14"/>
        <v>15664075</v>
      </c>
      <c r="Y95" s="130">
        <f t="shared" si="14"/>
        <v>42254339</v>
      </c>
      <c r="Z95" s="128">
        <f t="shared" si="8"/>
        <v>11462038692</v>
      </c>
    </row>
    <row r="97" spans="26:27" x14ac:dyDescent="0.15">
      <c r="Z97" s="35">
        <f>Z53-Z95</f>
        <v>0</v>
      </c>
      <c r="AA97" s="35" t="s">
        <v>115</v>
      </c>
    </row>
  </sheetData>
  <mergeCells count="13">
    <mergeCell ref="A94:D94"/>
    <mergeCell ref="A95:D95"/>
    <mergeCell ref="A53:D53"/>
    <mergeCell ref="M1:N1"/>
    <mergeCell ref="A6:D6"/>
    <mergeCell ref="J1:K1"/>
    <mergeCell ref="A7:D7"/>
    <mergeCell ref="A54:D54"/>
    <mergeCell ref="A80:D80"/>
    <mergeCell ref="E2:O2"/>
    <mergeCell ref="E3:O3"/>
    <mergeCell ref="E4:H4"/>
    <mergeCell ref="A79:D79"/>
  </mergeCells>
  <phoneticPr fontId="2"/>
  <pageMargins left="0.9055118110236221" right="0.51181102362204722" top="0.74803149606299213" bottom="0.74803149606299213" header="0.31496062992125984" footer="0.31496062992125984"/>
  <pageSetup paperSize="12" scale="72" orientation="portrait" r:id="rId1"/>
  <colBreaks count="2" manualBreakCount="2">
    <brk id="14" max="1048575" man="1"/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97"/>
  <sheetViews>
    <sheetView tabSelected="1" view="pageBreakPreview" zoomScale="80" zoomScaleNormal="70" zoomScaleSheetLayoutView="80" workbookViewId="0">
      <pane xSplit="4" topLeftCell="E1" activePane="topRight" state="frozen"/>
      <selection pane="topRight" activeCell="M11" sqref="M11"/>
    </sheetView>
  </sheetViews>
  <sheetFormatPr defaultRowHeight="13.5" x14ac:dyDescent="0.15"/>
  <cols>
    <col min="1" max="3" width="3.125" style="35" customWidth="1"/>
    <col min="4" max="4" width="18.625" style="35" customWidth="1"/>
    <col min="5" max="7" width="11.75" style="35" customWidth="1"/>
    <col min="8" max="19" width="11.625" style="35" customWidth="1"/>
    <col min="20" max="26" width="11.875" style="35" customWidth="1"/>
    <col min="27" max="27" width="17.875" style="35" customWidth="1"/>
    <col min="28" max="16384" width="9" style="35"/>
  </cols>
  <sheetData>
    <row r="1" spans="1:27" x14ac:dyDescent="0.15">
      <c r="A1" s="34"/>
      <c r="B1" s="34"/>
      <c r="C1" s="34"/>
      <c r="D1" s="34"/>
      <c r="E1" s="34"/>
      <c r="F1" s="34"/>
      <c r="G1" s="34"/>
      <c r="J1" s="171"/>
      <c r="K1" s="171"/>
      <c r="M1" s="171"/>
      <c r="N1" s="171"/>
    </row>
    <row r="2" spans="1:27" ht="21.75" customHeight="1" x14ac:dyDescent="0.15">
      <c r="A2" s="34"/>
      <c r="B2" s="34"/>
      <c r="C2" s="34"/>
      <c r="D2" s="34"/>
      <c r="E2" s="176" t="s">
        <v>114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spans="1:27" s="36" customFormat="1" ht="14.25" customHeight="1" x14ac:dyDescent="0.15">
      <c r="A3" s="34"/>
      <c r="B3" s="34"/>
      <c r="C3" s="34"/>
      <c r="D3" s="3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spans="1:27" s="36" customFormat="1" ht="13.5" customHeight="1" x14ac:dyDescent="0.15">
      <c r="A4" s="34"/>
      <c r="B4" s="34"/>
      <c r="C4" s="34"/>
      <c r="D4" s="34"/>
      <c r="E4" s="175"/>
      <c r="F4" s="175"/>
      <c r="G4" s="175"/>
      <c r="H4" s="175"/>
    </row>
    <row r="5" spans="1:27" x14ac:dyDescent="0.15">
      <c r="A5" s="37"/>
      <c r="B5" s="37"/>
      <c r="C5" s="37"/>
      <c r="D5" s="37"/>
      <c r="E5" s="37"/>
      <c r="F5" s="37"/>
      <c r="G5" s="37"/>
      <c r="N5" s="38"/>
    </row>
    <row r="6" spans="1:27" x14ac:dyDescent="0.15">
      <c r="A6" s="167" t="s">
        <v>28</v>
      </c>
      <c r="B6" s="168"/>
      <c r="C6" s="168"/>
      <c r="D6" s="172"/>
      <c r="E6" s="39" t="s">
        <v>80</v>
      </c>
      <c r="F6" s="40" t="s">
        <v>81</v>
      </c>
      <c r="G6" s="41" t="s">
        <v>82</v>
      </c>
      <c r="H6" s="41" t="s">
        <v>83</v>
      </c>
      <c r="I6" s="40" t="s">
        <v>84</v>
      </c>
      <c r="J6" s="41" t="s">
        <v>85</v>
      </c>
      <c r="K6" s="40" t="s">
        <v>86</v>
      </c>
      <c r="L6" s="41" t="s">
        <v>87</v>
      </c>
      <c r="M6" s="40" t="s">
        <v>88</v>
      </c>
      <c r="N6" s="41" t="s">
        <v>89</v>
      </c>
      <c r="O6" s="41" t="s">
        <v>90</v>
      </c>
      <c r="P6" s="41" t="s">
        <v>91</v>
      </c>
      <c r="Q6" s="40" t="s">
        <v>92</v>
      </c>
      <c r="R6" s="41" t="s">
        <v>93</v>
      </c>
      <c r="S6" s="40" t="s">
        <v>94</v>
      </c>
      <c r="T6" s="41" t="s">
        <v>95</v>
      </c>
      <c r="U6" s="40" t="s">
        <v>96</v>
      </c>
      <c r="V6" s="41" t="s">
        <v>97</v>
      </c>
      <c r="W6" s="41" t="s">
        <v>98</v>
      </c>
      <c r="X6" s="42" t="s">
        <v>99</v>
      </c>
      <c r="Y6" s="43" t="s">
        <v>100</v>
      </c>
      <c r="Z6" s="42" t="s">
        <v>131</v>
      </c>
      <c r="AA6" s="44" t="s">
        <v>101</v>
      </c>
    </row>
    <row r="7" spans="1:27" x14ac:dyDescent="0.15">
      <c r="A7" s="167" t="s">
        <v>27</v>
      </c>
      <c r="B7" s="168"/>
      <c r="C7" s="168"/>
      <c r="D7" s="172"/>
      <c r="E7" s="45"/>
      <c r="F7" s="46"/>
      <c r="G7" s="45"/>
      <c r="H7" s="47"/>
      <c r="I7" s="48"/>
      <c r="J7" s="47"/>
      <c r="K7" s="48"/>
      <c r="L7" s="47"/>
      <c r="M7" s="48"/>
      <c r="N7" s="47"/>
      <c r="O7" s="47"/>
      <c r="P7" s="47"/>
      <c r="Q7" s="48"/>
      <c r="R7" s="47"/>
      <c r="S7" s="48"/>
      <c r="T7" s="47"/>
      <c r="U7" s="48"/>
      <c r="V7" s="47"/>
      <c r="W7" s="47"/>
      <c r="X7" s="47"/>
      <c r="Y7" s="48"/>
      <c r="Z7" s="47"/>
      <c r="AA7" s="47"/>
    </row>
    <row r="8" spans="1:27" x14ac:dyDescent="0.15">
      <c r="A8" s="49" t="s">
        <v>32</v>
      </c>
      <c r="B8" s="50"/>
      <c r="C8" s="50"/>
      <c r="D8" s="50"/>
      <c r="E8" s="120">
        <f>SUM(E9:E22)</f>
        <v>218582446</v>
      </c>
      <c r="F8" s="120">
        <f t="shared" ref="F8:Z8" si="0">SUM(F9:F22)</f>
        <v>601378242</v>
      </c>
      <c r="G8" s="120">
        <f t="shared" si="0"/>
        <v>195207718</v>
      </c>
      <c r="H8" s="120">
        <f t="shared" si="0"/>
        <v>159035503</v>
      </c>
      <c r="I8" s="121">
        <f t="shared" si="0"/>
        <v>3299765</v>
      </c>
      <c r="J8" s="120">
        <f t="shared" si="0"/>
        <v>22011509</v>
      </c>
      <c r="K8" s="121">
        <f t="shared" si="0"/>
        <v>52884629</v>
      </c>
      <c r="L8" s="120">
        <f t="shared" si="0"/>
        <v>17370943</v>
      </c>
      <c r="M8" s="121">
        <f t="shared" si="0"/>
        <v>20858136</v>
      </c>
      <c r="N8" s="120">
        <f t="shared" si="0"/>
        <v>18255132</v>
      </c>
      <c r="O8" s="120">
        <f t="shared" si="0"/>
        <v>17726207</v>
      </c>
      <c r="P8" s="120">
        <f t="shared" si="0"/>
        <v>23683781</v>
      </c>
      <c r="Q8" s="121">
        <f t="shared" si="0"/>
        <v>15016923</v>
      </c>
      <c r="R8" s="120">
        <f t="shared" si="0"/>
        <v>14463195</v>
      </c>
      <c r="S8" s="121">
        <f t="shared" si="0"/>
        <v>17989565</v>
      </c>
      <c r="T8" s="120">
        <f t="shared" si="0"/>
        <v>22117916</v>
      </c>
      <c r="U8" s="121">
        <f t="shared" si="0"/>
        <v>28785488</v>
      </c>
      <c r="V8" s="120">
        <f t="shared" si="0"/>
        <v>16338613</v>
      </c>
      <c r="W8" s="120">
        <f t="shared" si="0"/>
        <v>977827219</v>
      </c>
      <c r="X8" s="120">
        <f t="shared" si="0"/>
        <v>10057011</v>
      </c>
      <c r="Y8" s="120">
        <f t="shared" si="0"/>
        <v>4864148</v>
      </c>
      <c r="Z8" s="121">
        <f t="shared" si="0"/>
        <v>5777799</v>
      </c>
      <c r="AA8" s="122">
        <f>SUM(E8:Z8)</f>
        <v>2463531888</v>
      </c>
    </row>
    <row r="9" spans="1:27" x14ac:dyDescent="0.15">
      <c r="A9" s="51"/>
      <c r="B9" s="52" t="s">
        <v>0</v>
      </c>
      <c r="C9" s="48"/>
      <c r="D9" s="48"/>
      <c r="E9" s="123">
        <v>194947677</v>
      </c>
      <c r="F9" s="123">
        <v>482744158</v>
      </c>
      <c r="G9" s="123">
        <v>158310255</v>
      </c>
      <c r="H9" s="123">
        <v>104641387</v>
      </c>
      <c r="I9" s="124">
        <v>1473685</v>
      </c>
      <c r="J9" s="123">
        <v>16460087</v>
      </c>
      <c r="K9" s="124">
        <v>33548758</v>
      </c>
      <c r="L9" s="123">
        <v>13866017</v>
      </c>
      <c r="M9" s="124">
        <v>14992901</v>
      </c>
      <c r="N9" s="123">
        <v>15630019</v>
      </c>
      <c r="O9" s="123">
        <v>15435528</v>
      </c>
      <c r="P9" s="123">
        <v>17556298</v>
      </c>
      <c r="Q9" s="124">
        <v>10864746</v>
      </c>
      <c r="R9" s="123">
        <v>12409309</v>
      </c>
      <c r="S9" s="124">
        <v>14383810</v>
      </c>
      <c r="T9" s="123">
        <v>17701079</v>
      </c>
      <c r="U9" s="124">
        <v>25204158</v>
      </c>
      <c r="V9" s="123">
        <v>12837335</v>
      </c>
      <c r="W9" s="123">
        <v>372418003</v>
      </c>
      <c r="X9" s="123">
        <v>0</v>
      </c>
      <c r="Y9" s="124">
        <v>42277</v>
      </c>
      <c r="Z9" s="123">
        <v>2578694</v>
      </c>
      <c r="AA9" s="133">
        <f t="shared" ref="AA9:AA72" si="1">SUM(E9:Z9)</f>
        <v>1538046181</v>
      </c>
    </row>
    <row r="10" spans="1:27" x14ac:dyDescent="0.15">
      <c r="A10" s="51"/>
      <c r="B10" s="53" t="s">
        <v>1</v>
      </c>
      <c r="C10" s="53"/>
      <c r="D10" s="53"/>
      <c r="E10" s="125">
        <v>0</v>
      </c>
      <c r="F10" s="126">
        <v>118282693</v>
      </c>
      <c r="G10" s="125">
        <v>36897463</v>
      </c>
      <c r="H10" s="125">
        <v>54394116</v>
      </c>
      <c r="I10" s="127">
        <v>1826080</v>
      </c>
      <c r="J10" s="125">
        <v>5551422</v>
      </c>
      <c r="K10" s="127">
        <v>19335871</v>
      </c>
      <c r="L10" s="125">
        <v>3304219</v>
      </c>
      <c r="M10" s="127">
        <v>5725764</v>
      </c>
      <c r="N10" s="125">
        <v>2516260</v>
      </c>
      <c r="O10" s="125">
        <v>2273680</v>
      </c>
      <c r="P10" s="125">
        <v>5939880</v>
      </c>
      <c r="Q10" s="127">
        <v>4135178</v>
      </c>
      <c r="R10" s="125">
        <v>1970555</v>
      </c>
      <c r="S10" s="127">
        <v>3372531</v>
      </c>
      <c r="T10" s="125">
        <v>4307984</v>
      </c>
      <c r="U10" s="127">
        <v>3280610</v>
      </c>
      <c r="V10" s="125">
        <v>3082118</v>
      </c>
      <c r="W10" s="125">
        <v>560842922</v>
      </c>
      <c r="X10" s="125">
        <v>5160052</v>
      </c>
      <c r="Y10" s="127">
        <v>4821871</v>
      </c>
      <c r="Z10" s="125">
        <v>3199105</v>
      </c>
      <c r="AA10" s="125">
        <f t="shared" si="1"/>
        <v>850220374</v>
      </c>
    </row>
    <row r="11" spans="1:27" x14ac:dyDescent="0.15">
      <c r="A11" s="51"/>
      <c r="B11" s="53" t="s">
        <v>2</v>
      </c>
      <c r="C11" s="53"/>
      <c r="D11" s="53"/>
      <c r="E11" s="125">
        <v>0</v>
      </c>
      <c r="F11" s="126">
        <v>0</v>
      </c>
      <c r="G11" s="125">
        <v>0</v>
      </c>
      <c r="H11" s="125">
        <v>0</v>
      </c>
      <c r="I11" s="127">
        <v>0</v>
      </c>
      <c r="J11" s="125">
        <v>0</v>
      </c>
      <c r="K11" s="127">
        <v>0</v>
      </c>
      <c r="L11" s="125">
        <v>0</v>
      </c>
      <c r="M11" s="127">
        <v>0</v>
      </c>
      <c r="N11" s="125">
        <v>0</v>
      </c>
      <c r="O11" s="125">
        <v>0</v>
      </c>
      <c r="P11" s="125">
        <v>0</v>
      </c>
      <c r="Q11" s="127">
        <v>0</v>
      </c>
      <c r="R11" s="125">
        <v>0</v>
      </c>
      <c r="S11" s="127">
        <v>0</v>
      </c>
      <c r="T11" s="125">
        <v>0</v>
      </c>
      <c r="U11" s="127">
        <v>0</v>
      </c>
      <c r="V11" s="125">
        <v>0</v>
      </c>
      <c r="W11" s="125">
        <v>4016523</v>
      </c>
      <c r="X11" s="125">
        <v>0</v>
      </c>
      <c r="Y11" s="127">
        <v>0</v>
      </c>
      <c r="Z11" s="125">
        <v>0</v>
      </c>
      <c r="AA11" s="125">
        <f t="shared" si="1"/>
        <v>4016523</v>
      </c>
    </row>
    <row r="12" spans="1:27" x14ac:dyDescent="0.15">
      <c r="A12" s="51"/>
      <c r="B12" s="53" t="s">
        <v>120</v>
      </c>
      <c r="C12" s="53"/>
      <c r="D12" s="53"/>
      <c r="E12" s="125">
        <v>0</v>
      </c>
      <c r="F12" s="126">
        <v>0</v>
      </c>
      <c r="G12" s="125">
        <v>0</v>
      </c>
      <c r="H12" s="125">
        <v>0</v>
      </c>
      <c r="I12" s="127">
        <v>0</v>
      </c>
      <c r="J12" s="125">
        <v>0</v>
      </c>
      <c r="K12" s="127">
        <v>0</v>
      </c>
      <c r="L12" s="125">
        <v>0</v>
      </c>
      <c r="M12" s="127">
        <v>0</v>
      </c>
      <c r="N12" s="125">
        <v>0</v>
      </c>
      <c r="O12" s="125">
        <v>0</v>
      </c>
      <c r="P12" s="125">
        <v>0</v>
      </c>
      <c r="Q12" s="127">
        <v>0</v>
      </c>
      <c r="R12" s="125">
        <v>0</v>
      </c>
      <c r="S12" s="127">
        <v>0</v>
      </c>
      <c r="T12" s="125">
        <v>0</v>
      </c>
      <c r="U12" s="127">
        <v>0</v>
      </c>
      <c r="V12" s="125">
        <v>0</v>
      </c>
      <c r="W12" s="125">
        <v>0</v>
      </c>
      <c r="X12" s="125">
        <v>0</v>
      </c>
      <c r="Y12" s="127">
        <v>0</v>
      </c>
      <c r="Z12" s="125">
        <v>0</v>
      </c>
      <c r="AA12" s="125">
        <f t="shared" si="1"/>
        <v>0</v>
      </c>
    </row>
    <row r="13" spans="1:27" x14ac:dyDescent="0.15">
      <c r="A13" s="51"/>
      <c r="B13" s="53" t="s">
        <v>121</v>
      </c>
      <c r="C13" s="53"/>
      <c r="D13" s="53"/>
      <c r="E13" s="125">
        <v>0</v>
      </c>
      <c r="F13" s="126">
        <v>0</v>
      </c>
      <c r="G13" s="125">
        <v>0</v>
      </c>
      <c r="H13" s="125">
        <v>0</v>
      </c>
      <c r="I13" s="127">
        <v>0</v>
      </c>
      <c r="J13" s="125">
        <v>0</v>
      </c>
      <c r="K13" s="127">
        <v>0</v>
      </c>
      <c r="L13" s="125">
        <v>0</v>
      </c>
      <c r="M13" s="127">
        <v>0</v>
      </c>
      <c r="N13" s="125">
        <v>0</v>
      </c>
      <c r="O13" s="125">
        <v>0</v>
      </c>
      <c r="P13" s="125">
        <v>0</v>
      </c>
      <c r="Q13" s="127">
        <v>0</v>
      </c>
      <c r="R13" s="125">
        <v>0</v>
      </c>
      <c r="S13" s="127">
        <v>0</v>
      </c>
      <c r="T13" s="125">
        <v>0</v>
      </c>
      <c r="U13" s="127">
        <v>0</v>
      </c>
      <c r="V13" s="125">
        <v>0</v>
      </c>
      <c r="W13" s="125">
        <v>0</v>
      </c>
      <c r="X13" s="125">
        <v>0</v>
      </c>
      <c r="Y13" s="127">
        <v>0</v>
      </c>
      <c r="Z13" s="125">
        <v>0</v>
      </c>
      <c r="AA13" s="125">
        <f t="shared" si="1"/>
        <v>0</v>
      </c>
    </row>
    <row r="14" spans="1:27" x14ac:dyDescent="0.15">
      <c r="A14" s="51"/>
      <c r="B14" s="53" t="s">
        <v>4</v>
      </c>
      <c r="C14" s="53"/>
      <c r="D14" s="53"/>
      <c r="E14" s="125">
        <v>23634769</v>
      </c>
      <c r="F14" s="126">
        <v>68866</v>
      </c>
      <c r="G14" s="125">
        <v>0</v>
      </c>
      <c r="H14" s="125">
        <v>0</v>
      </c>
      <c r="I14" s="127">
        <v>0</v>
      </c>
      <c r="J14" s="125">
        <v>0</v>
      </c>
      <c r="K14" s="127">
        <v>0</v>
      </c>
      <c r="L14" s="125">
        <v>0</v>
      </c>
      <c r="M14" s="127">
        <v>0</v>
      </c>
      <c r="N14" s="125">
        <v>0</v>
      </c>
      <c r="O14" s="125">
        <v>0</v>
      </c>
      <c r="P14" s="125">
        <v>0</v>
      </c>
      <c r="Q14" s="127">
        <v>0</v>
      </c>
      <c r="R14" s="125">
        <v>0</v>
      </c>
      <c r="S14" s="127">
        <v>157500</v>
      </c>
      <c r="T14" s="125">
        <v>0</v>
      </c>
      <c r="U14" s="127">
        <v>0</v>
      </c>
      <c r="V14" s="125">
        <v>0</v>
      </c>
      <c r="W14" s="125">
        <v>4759368</v>
      </c>
      <c r="X14" s="125">
        <v>0</v>
      </c>
      <c r="Y14" s="127">
        <v>0</v>
      </c>
      <c r="Z14" s="125">
        <v>0</v>
      </c>
      <c r="AA14" s="125">
        <f t="shared" si="1"/>
        <v>28620503</v>
      </c>
    </row>
    <row r="15" spans="1:27" x14ac:dyDescent="0.15">
      <c r="A15" s="51"/>
      <c r="B15" s="53" t="s">
        <v>5</v>
      </c>
      <c r="C15" s="53"/>
      <c r="D15" s="53"/>
      <c r="E15" s="125">
        <v>0</v>
      </c>
      <c r="F15" s="126">
        <v>282525</v>
      </c>
      <c r="G15" s="125">
        <v>0</v>
      </c>
      <c r="H15" s="125">
        <v>0</v>
      </c>
      <c r="I15" s="127">
        <v>0</v>
      </c>
      <c r="J15" s="125">
        <v>0</v>
      </c>
      <c r="K15" s="127">
        <v>0</v>
      </c>
      <c r="L15" s="125">
        <v>200707</v>
      </c>
      <c r="M15" s="127">
        <v>139471</v>
      </c>
      <c r="N15" s="125">
        <v>108853</v>
      </c>
      <c r="O15" s="125">
        <v>16999</v>
      </c>
      <c r="P15" s="125">
        <v>187603</v>
      </c>
      <c r="Q15" s="127">
        <v>16999</v>
      </c>
      <c r="R15" s="125">
        <v>83331</v>
      </c>
      <c r="S15" s="127">
        <v>75724</v>
      </c>
      <c r="T15" s="125">
        <v>108853</v>
      </c>
      <c r="U15" s="127">
        <v>300720</v>
      </c>
      <c r="V15" s="125">
        <v>419160</v>
      </c>
      <c r="W15" s="125">
        <v>0</v>
      </c>
      <c r="X15" s="125">
        <v>0</v>
      </c>
      <c r="Y15" s="127">
        <v>0</v>
      </c>
      <c r="Z15" s="125">
        <v>0</v>
      </c>
      <c r="AA15" s="125">
        <f t="shared" si="1"/>
        <v>1940945</v>
      </c>
    </row>
    <row r="16" spans="1:27" x14ac:dyDescent="0.15">
      <c r="A16" s="51"/>
      <c r="B16" s="53" t="s">
        <v>6</v>
      </c>
      <c r="C16" s="53"/>
      <c r="D16" s="53"/>
      <c r="E16" s="125">
        <v>0</v>
      </c>
      <c r="F16" s="126">
        <v>0</v>
      </c>
      <c r="G16" s="125">
        <v>0</v>
      </c>
      <c r="H16" s="125">
        <v>0</v>
      </c>
      <c r="I16" s="127">
        <v>0</v>
      </c>
      <c r="J16" s="125">
        <v>0</v>
      </c>
      <c r="K16" s="127">
        <v>0</v>
      </c>
      <c r="L16" s="125">
        <v>0</v>
      </c>
      <c r="M16" s="127">
        <v>0</v>
      </c>
      <c r="N16" s="125">
        <v>0</v>
      </c>
      <c r="O16" s="125">
        <v>0</v>
      </c>
      <c r="P16" s="125">
        <v>0</v>
      </c>
      <c r="Q16" s="127">
        <v>0</v>
      </c>
      <c r="R16" s="125">
        <v>0</v>
      </c>
      <c r="S16" s="127">
        <v>0</v>
      </c>
      <c r="T16" s="125">
        <v>0</v>
      </c>
      <c r="U16" s="127">
        <v>0</v>
      </c>
      <c r="V16" s="125">
        <v>0</v>
      </c>
      <c r="W16" s="125">
        <v>6493988</v>
      </c>
      <c r="X16" s="125">
        <v>0</v>
      </c>
      <c r="Y16" s="127">
        <v>0</v>
      </c>
      <c r="Z16" s="125">
        <v>0</v>
      </c>
      <c r="AA16" s="125">
        <f t="shared" si="1"/>
        <v>6493988</v>
      </c>
    </row>
    <row r="17" spans="1:27" x14ac:dyDescent="0.15">
      <c r="A17" s="51"/>
      <c r="B17" s="53" t="s">
        <v>118</v>
      </c>
      <c r="C17" s="53"/>
      <c r="D17" s="53"/>
      <c r="E17" s="125">
        <v>0</v>
      </c>
      <c r="F17" s="126">
        <v>0</v>
      </c>
      <c r="G17" s="125">
        <v>0</v>
      </c>
      <c r="H17" s="125">
        <v>0</v>
      </c>
      <c r="I17" s="127">
        <v>0</v>
      </c>
      <c r="J17" s="125">
        <v>0</v>
      </c>
      <c r="K17" s="127">
        <v>0</v>
      </c>
      <c r="L17" s="125">
        <v>0</v>
      </c>
      <c r="M17" s="127">
        <v>0</v>
      </c>
      <c r="N17" s="125">
        <v>0</v>
      </c>
      <c r="O17" s="125">
        <v>0</v>
      </c>
      <c r="P17" s="125">
        <v>0</v>
      </c>
      <c r="Q17" s="127">
        <v>0</v>
      </c>
      <c r="R17" s="125">
        <v>0</v>
      </c>
      <c r="S17" s="127">
        <v>0</v>
      </c>
      <c r="T17" s="125">
        <v>0</v>
      </c>
      <c r="U17" s="127">
        <v>0</v>
      </c>
      <c r="V17" s="125">
        <v>0</v>
      </c>
      <c r="W17" s="125">
        <v>0</v>
      </c>
      <c r="X17" s="125">
        <v>0</v>
      </c>
      <c r="Y17" s="127">
        <v>0</v>
      </c>
      <c r="Z17" s="125">
        <v>0</v>
      </c>
      <c r="AA17" s="125">
        <f t="shared" si="1"/>
        <v>0</v>
      </c>
    </row>
    <row r="18" spans="1:27" x14ac:dyDescent="0.15">
      <c r="A18" s="51"/>
      <c r="B18" s="53" t="s">
        <v>122</v>
      </c>
      <c r="C18" s="53"/>
      <c r="D18" s="53"/>
      <c r="E18" s="125">
        <v>0</v>
      </c>
      <c r="F18" s="126">
        <v>0</v>
      </c>
      <c r="G18" s="125">
        <v>0</v>
      </c>
      <c r="H18" s="125">
        <v>0</v>
      </c>
      <c r="I18" s="127">
        <v>0</v>
      </c>
      <c r="J18" s="125">
        <v>0</v>
      </c>
      <c r="K18" s="127">
        <v>0</v>
      </c>
      <c r="L18" s="125">
        <v>0</v>
      </c>
      <c r="M18" s="127">
        <v>0</v>
      </c>
      <c r="N18" s="125">
        <v>0</v>
      </c>
      <c r="O18" s="125">
        <v>0</v>
      </c>
      <c r="P18" s="125">
        <v>0</v>
      </c>
      <c r="Q18" s="127">
        <v>0</v>
      </c>
      <c r="R18" s="125">
        <v>0</v>
      </c>
      <c r="S18" s="127">
        <v>0</v>
      </c>
      <c r="T18" s="125">
        <v>0</v>
      </c>
      <c r="U18" s="127">
        <v>0</v>
      </c>
      <c r="V18" s="125">
        <v>0</v>
      </c>
      <c r="W18" s="125">
        <v>7200000</v>
      </c>
      <c r="X18" s="125">
        <v>0</v>
      </c>
      <c r="Y18" s="127">
        <v>0</v>
      </c>
      <c r="Z18" s="125">
        <v>0</v>
      </c>
      <c r="AA18" s="125">
        <f t="shared" si="1"/>
        <v>7200000</v>
      </c>
    </row>
    <row r="19" spans="1:27" x14ac:dyDescent="0.15">
      <c r="A19" s="51"/>
      <c r="B19" s="53" t="s">
        <v>7</v>
      </c>
      <c r="C19" s="53"/>
      <c r="D19" s="53"/>
      <c r="E19" s="125">
        <v>0</v>
      </c>
      <c r="F19" s="126">
        <v>0</v>
      </c>
      <c r="G19" s="125">
        <v>0</v>
      </c>
      <c r="H19" s="125">
        <v>0</v>
      </c>
      <c r="I19" s="127">
        <v>0</v>
      </c>
      <c r="J19" s="125">
        <v>0</v>
      </c>
      <c r="K19" s="127">
        <v>0</v>
      </c>
      <c r="L19" s="125">
        <v>0</v>
      </c>
      <c r="M19" s="127">
        <v>0</v>
      </c>
      <c r="N19" s="125">
        <v>0</v>
      </c>
      <c r="O19" s="125">
        <v>0</v>
      </c>
      <c r="P19" s="125">
        <v>0</v>
      </c>
      <c r="Q19" s="127">
        <v>0</v>
      </c>
      <c r="R19" s="125">
        <v>0</v>
      </c>
      <c r="S19" s="127">
        <v>0</v>
      </c>
      <c r="T19" s="125">
        <v>0</v>
      </c>
      <c r="U19" s="127">
        <v>0</v>
      </c>
      <c r="V19" s="125">
        <v>0</v>
      </c>
      <c r="W19" s="125">
        <v>2640100</v>
      </c>
      <c r="X19" s="125">
        <v>0</v>
      </c>
      <c r="Y19" s="127">
        <v>0</v>
      </c>
      <c r="Z19" s="125">
        <v>0</v>
      </c>
      <c r="AA19" s="125">
        <f t="shared" si="1"/>
        <v>2640100</v>
      </c>
    </row>
    <row r="20" spans="1:27" x14ac:dyDescent="0.15">
      <c r="A20" s="51"/>
      <c r="B20" s="53" t="s">
        <v>123</v>
      </c>
      <c r="C20" s="53"/>
      <c r="D20" s="53"/>
      <c r="E20" s="125">
        <v>0</v>
      </c>
      <c r="F20" s="126">
        <v>0</v>
      </c>
      <c r="G20" s="125">
        <v>0</v>
      </c>
      <c r="H20" s="125">
        <v>0</v>
      </c>
      <c r="I20" s="127">
        <v>0</v>
      </c>
      <c r="J20" s="125">
        <v>0</v>
      </c>
      <c r="K20" s="127">
        <v>0</v>
      </c>
      <c r="L20" s="125">
        <v>0</v>
      </c>
      <c r="M20" s="127">
        <v>0</v>
      </c>
      <c r="N20" s="125">
        <v>0</v>
      </c>
      <c r="O20" s="125">
        <v>0</v>
      </c>
      <c r="P20" s="125">
        <v>0</v>
      </c>
      <c r="Q20" s="127">
        <v>0</v>
      </c>
      <c r="R20" s="125">
        <v>0</v>
      </c>
      <c r="S20" s="127">
        <v>0</v>
      </c>
      <c r="T20" s="125">
        <v>0</v>
      </c>
      <c r="U20" s="127">
        <v>0</v>
      </c>
      <c r="V20" s="125">
        <v>0</v>
      </c>
      <c r="W20" s="125">
        <v>0</v>
      </c>
      <c r="X20" s="125">
        <v>0</v>
      </c>
      <c r="Y20" s="127">
        <v>0</v>
      </c>
      <c r="Z20" s="125">
        <v>0</v>
      </c>
      <c r="AA20" s="125">
        <f t="shared" si="1"/>
        <v>0</v>
      </c>
    </row>
    <row r="21" spans="1:27" x14ac:dyDescent="0.15">
      <c r="A21" s="51"/>
      <c r="B21" s="53" t="s">
        <v>129</v>
      </c>
      <c r="C21" s="53"/>
      <c r="D21" s="53"/>
      <c r="E21" s="125">
        <v>0</v>
      </c>
      <c r="F21" s="126">
        <v>0</v>
      </c>
      <c r="G21" s="125">
        <v>0</v>
      </c>
      <c r="H21" s="125">
        <v>0</v>
      </c>
      <c r="I21" s="127">
        <v>0</v>
      </c>
      <c r="J21" s="125">
        <v>0</v>
      </c>
      <c r="K21" s="127">
        <v>0</v>
      </c>
      <c r="L21" s="125">
        <v>0</v>
      </c>
      <c r="M21" s="127">
        <v>0</v>
      </c>
      <c r="N21" s="125">
        <v>0</v>
      </c>
      <c r="O21" s="125">
        <v>0</v>
      </c>
      <c r="P21" s="125">
        <v>0</v>
      </c>
      <c r="Q21" s="127">
        <v>0</v>
      </c>
      <c r="R21" s="125">
        <v>0</v>
      </c>
      <c r="S21" s="127">
        <v>0</v>
      </c>
      <c r="T21" s="125">
        <v>0</v>
      </c>
      <c r="U21" s="127">
        <v>0</v>
      </c>
      <c r="V21" s="125">
        <v>0</v>
      </c>
      <c r="W21" s="125">
        <v>19456315</v>
      </c>
      <c r="X21" s="125">
        <v>0</v>
      </c>
      <c r="Y21" s="127">
        <v>0</v>
      </c>
      <c r="Z21" s="125">
        <v>0</v>
      </c>
      <c r="AA21" s="125">
        <f t="shared" si="1"/>
        <v>19456315</v>
      </c>
    </row>
    <row r="22" spans="1:27" x14ac:dyDescent="0.15">
      <c r="A22" s="51"/>
      <c r="B22" s="48" t="s">
        <v>3</v>
      </c>
      <c r="C22" s="48"/>
      <c r="D22" s="48"/>
      <c r="E22" s="128">
        <v>0</v>
      </c>
      <c r="F22" s="129">
        <v>0</v>
      </c>
      <c r="G22" s="128">
        <v>0</v>
      </c>
      <c r="H22" s="123">
        <v>0</v>
      </c>
      <c r="I22" s="124">
        <v>0</v>
      </c>
      <c r="J22" s="123">
        <v>0</v>
      </c>
      <c r="K22" s="124">
        <v>0</v>
      </c>
      <c r="L22" s="123">
        <v>0</v>
      </c>
      <c r="M22" s="124">
        <v>0</v>
      </c>
      <c r="N22" s="123">
        <v>0</v>
      </c>
      <c r="O22" s="123">
        <v>0</v>
      </c>
      <c r="P22" s="123">
        <v>0</v>
      </c>
      <c r="Q22" s="124">
        <v>0</v>
      </c>
      <c r="R22" s="123">
        <v>0</v>
      </c>
      <c r="S22" s="124">
        <v>0</v>
      </c>
      <c r="T22" s="123">
        <v>0</v>
      </c>
      <c r="U22" s="124">
        <v>0</v>
      </c>
      <c r="V22" s="123">
        <v>0</v>
      </c>
      <c r="W22" s="123">
        <v>0</v>
      </c>
      <c r="X22" s="123">
        <v>4896959</v>
      </c>
      <c r="Y22" s="124">
        <v>0</v>
      </c>
      <c r="Z22" s="123">
        <v>0</v>
      </c>
      <c r="AA22" s="128">
        <f t="shared" si="1"/>
        <v>4896959</v>
      </c>
    </row>
    <row r="23" spans="1:27" x14ac:dyDescent="0.15">
      <c r="A23" s="49" t="s">
        <v>33</v>
      </c>
      <c r="B23" s="50"/>
      <c r="C23" s="50"/>
      <c r="D23" s="50"/>
      <c r="E23" s="122">
        <f>E24+E29</f>
        <v>14157774</v>
      </c>
      <c r="F23" s="122">
        <f t="shared" ref="F23:Z23" si="2">F24+F29</f>
        <v>1953910157</v>
      </c>
      <c r="G23" s="122">
        <f t="shared" si="2"/>
        <v>508652671</v>
      </c>
      <c r="H23" s="122">
        <f t="shared" si="2"/>
        <v>956400359</v>
      </c>
      <c r="I23" s="130">
        <f t="shared" si="2"/>
        <v>397166082</v>
      </c>
      <c r="J23" s="122">
        <f t="shared" si="2"/>
        <v>7169295</v>
      </c>
      <c r="K23" s="130">
        <f t="shared" si="2"/>
        <v>818653169</v>
      </c>
      <c r="L23" s="122">
        <f t="shared" si="2"/>
        <v>127935121</v>
      </c>
      <c r="M23" s="130">
        <f t="shared" si="2"/>
        <v>118577898</v>
      </c>
      <c r="N23" s="122">
        <f t="shared" si="2"/>
        <v>104394914</v>
      </c>
      <c r="O23" s="122">
        <f t="shared" si="2"/>
        <v>72162471</v>
      </c>
      <c r="P23" s="122">
        <f t="shared" si="2"/>
        <v>273990839</v>
      </c>
      <c r="Q23" s="130">
        <f t="shared" si="2"/>
        <v>38890352</v>
      </c>
      <c r="R23" s="122">
        <f t="shared" si="2"/>
        <v>139401198</v>
      </c>
      <c r="S23" s="130">
        <f t="shared" si="2"/>
        <v>107413287</v>
      </c>
      <c r="T23" s="122">
        <f t="shared" si="2"/>
        <v>159728672</v>
      </c>
      <c r="U23" s="130">
        <f t="shared" si="2"/>
        <v>183865885</v>
      </c>
      <c r="V23" s="122">
        <f t="shared" si="2"/>
        <v>205842145</v>
      </c>
      <c r="W23" s="122">
        <f t="shared" si="2"/>
        <v>2742286052</v>
      </c>
      <c r="X23" s="122">
        <f t="shared" si="2"/>
        <v>0</v>
      </c>
      <c r="Y23" s="122">
        <f t="shared" si="2"/>
        <v>5856529</v>
      </c>
      <c r="Z23" s="130">
        <f t="shared" si="2"/>
        <v>208527002</v>
      </c>
      <c r="AA23" s="122">
        <f t="shared" si="1"/>
        <v>9144981872</v>
      </c>
    </row>
    <row r="24" spans="1:27" x14ac:dyDescent="0.15">
      <c r="A24" s="49"/>
      <c r="B24" s="50" t="s">
        <v>8</v>
      </c>
      <c r="C24" s="50"/>
      <c r="D24" s="50"/>
      <c r="E24" s="122">
        <f t="shared" ref="E24:Y24" si="3">SUM(E25:E28)</f>
        <v>11958902</v>
      </c>
      <c r="F24" s="122">
        <f t="shared" si="3"/>
        <v>1731725883</v>
      </c>
      <c r="G24" s="122">
        <f t="shared" si="3"/>
        <v>242280137</v>
      </c>
      <c r="H24" s="122">
        <f t="shared" si="3"/>
        <v>615164738</v>
      </c>
      <c r="I24" s="130">
        <f t="shared" si="3"/>
        <v>388442078</v>
      </c>
      <c r="J24" s="122">
        <f t="shared" si="3"/>
        <v>0</v>
      </c>
      <c r="K24" s="130">
        <f t="shared" si="3"/>
        <v>782235638</v>
      </c>
      <c r="L24" s="122">
        <f t="shared" si="3"/>
        <v>67990017</v>
      </c>
      <c r="M24" s="130">
        <f t="shared" si="3"/>
        <v>37492769</v>
      </c>
      <c r="N24" s="122">
        <f t="shared" si="3"/>
        <v>32083180</v>
      </c>
      <c r="O24" s="122">
        <f t="shared" si="3"/>
        <v>23924339</v>
      </c>
      <c r="P24" s="122">
        <f t="shared" si="3"/>
        <v>181612014</v>
      </c>
      <c r="Q24" s="130">
        <f t="shared" si="3"/>
        <v>1256006</v>
      </c>
      <c r="R24" s="122">
        <f t="shared" si="3"/>
        <v>107305750</v>
      </c>
      <c r="S24" s="130">
        <f t="shared" si="3"/>
        <v>28964783</v>
      </c>
      <c r="T24" s="122">
        <f t="shared" si="3"/>
        <v>79673863</v>
      </c>
      <c r="U24" s="130">
        <f t="shared" si="3"/>
        <v>157457928</v>
      </c>
      <c r="V24" s="122">
        <f t="shared" si="3"/>
        <v>189341571</v>
      </c>
      <c r="W24" s="122">
        <f t="shared" si="3"/>
        <v>2593540748</v>
      </c>
      <c r="X24" s="122">
        <f t="shared" si="3"/>
        <v>0</v>
      </c>
      <c r="Y24" s="130">
        <f t="shared" si="3"/>
        <v>0</v>
      </c>
      <c r="Z24" s="128"/>
      <c r="AA24" s="122">
        <f t="shared" si="1"/>
        <v>7272450344</v>
      </c>
    </row>
    <row r="25" spans="1:27" x14ac:dyDescent="0.15">
      <c r="A25" s="51"/>
      <c r="B25" s="48"/>
      <c r="C25" s="48" t="s">
        <v>9</v>
      </c>
      <c r="D25" s="48"/>
      <c r="E25" s="131">
        <v>8958900</v>
      </c>
      <c r="F25" s="132">
        <v>113248000</v>
      </c>
      <c r="G25" s="133">
        <v>34981000</v>
      </c>
      <c r="H25" s="123">
        <v>45465277</v>
      </c>
      <c r="I25" s="124">
        <v>0</v>
      </c>
      <c r="J25" s="123">
        <v>0</v>
      </c>
      <c r="K25" s="124">
        <v>0</v>
      </c>
      <c r="L25" s="123">
        <v>21190000</v>
      </c>
      <c r="M25" s="124">
        <v>17147000</v>
      </c>
      <c r="N25" s="123">
        <v>13147000</v>
      </c>
      <c r="O25" s="123">
        <v>20124000</v>
      </c>
      <c r="P25" s="123">
        <v>128136984</v>
      </c>
      <c r="Q25" s="124">
        <v>1256000</v>
      </c>
      <c r="R25" s="123">
        <v>31900000</v>
      </c>
      <c r="S25" s="124">
        <v>0</v>
      </c>
      <c r="T25" s="123">
        <v>40000000</v>
      </c>
      <c r="U25" s="124">
        <v>0</v>
      </c>
      <c r="V25" s="123">
        <v>0</v>
      </c>
      <c r="W25" s="123">
        <v>684794426</v>
      </c>
      <c r="X25" s="123">
        <v>0</v>
      </c>
      <c r="Y25" s="124">
        <v>0</v>
      </c>
      <c r="Z25" s="123">
        <v>0</v>
      </c>
      <c r="AA25" s="133">
        <f t="shared" si="1"/>
        <v>1160348587</v>
      </c>
    </row>
    <row r="26" spans="1:27" x14ac:dyDescent="0.15">
      <c r="A26" s="51"/>
      <c r="B26" s="48"/>
      <c r="C26" s="53" t="s">
        <v>10</v>
      </c>
      <c r="D26" s="53"/>
      <c r="E26" s="134">
        <v>3000002</v>
      </c>
      <c r="F26" s="126">
        <v>1358223516</v>
      </c>
      <c r="G26" s="125">
        <v>207299137</v>
      </c>
      <c r="H26" s="125">
        <v>569699461</v>
      </c>
      <c r="I26" s="127">
        <v>378166422</v>
      </c>
      <c r="J26" s="125">
        <v>0</v>
      </c>
      <c r="K26" s="127">
        <v>548693000</v>
      </c>
      <c r="L26" s="125">
        <v>46800017</v>
      </c>
      <c r="M26" s="127">
        <v>20345769</v>
      </c>
      <c r="N26" s="125">
        <v>18936180</v>
      </c>
      <c r="O26" s="125">
        <v>3800339</v>
      </c>
      <c r="P26" s="125">
        <v>53475030</v>
      </c>
      <c r="Q26" s="127">
        <v>6</v>
      </c>
      <c r="R26" s="125">
        <v>75405750</v>
      </c>
      <c r="S26" s="127">
        <v>28964783</v>
      </c>
      <c r="T26" s="125">
        <v>39673863</v>
      </c>
      <c r="U26" s="127">
        <v>157457928</v>
      </c>
      <c r="V26" s="125">
        <v>135843611</v>
      </c>
      <c r="W26" s="125">
        <v>1879700853</v>
      </c>
      <c r="X26" s="125">
        <v>0</v>
      </c>
      <c r="Y26" s="127">
        <v>0</v>
      </c>
      <c r="Z26" s="125">
        <v>0</v>
      </c>
      <c r="AA26" s="125">
        <f t="shared" si="1"/>
        <v>5525485667</v>
      </c>
    </row>
    <row r="27" spans="1:27" x14ac:dyDescent="0.15">
      <c r="A27" s="51"/>
      <c r="B27" s="48"/>
      <c r="C27" s="53" t="s">
        <v>11</v>
      </c>
      <c r="D27" s="53"/>
      <c r="E27" s="134"/>
      <c r="F27" s="126">
        <v>260254367</v>
      </c>
      <c r="G27" s="125">
        <v>0</v>
      </c>
      <c r="H27" s="125">
        <v>0</v>
      </c>
      <c r="I27" s="127">
        <v>10275656</v>
      </c>
      <c r="J27" s="125">
        <v>0</v>
      </c>
      <c r="K27" s="127">
        <v>233542638</v>
      </c>
      <c r="L27" s="125">
        <v>0</v>
      </c>
      <c r="M27" s="127">
        <v>0</v>
      </c>
      <c r="N27" s="125">
        <v>0</v>
      </c>
      <c r="O27" s="125">
        <v>0</v>
      </c>
      <c r="P27" s="125">
        <v>0</v>
      </c>
      <c r="Q27" s="127">
        <v>0</v>
      </c>
      <c r="R27" s="125">
        <v>0</v>
      </c>
      <c r="S27" s="127">
        <v>0</v>
      </c>
      <c r="T27" s="125">
        <v>0</v>
      </c>
      <c r="U27" s="127">
        <v>0</v>
      </c>
      <c r="V27" s="125">
        <v>53497960</v>
      </c>
      <c r="W27" s="125">
        <v>29045469</v>
      </c>
      <c r="X27" s="125">
        <v>0</v>
      </c>
      <c r="Y27" s="127">
        <v>0</v>
      </c>
      <c r="Z27" s="125">
        <v>0</v>
      </c>
      <c r="AA27" s="125">
        <f t="shared" si="1"/>
        <v>586616090</v>
      </c>
    </row>
    <row r="28" spans="1:27" x14ac:dyDescent="0.15">
      <c r="A28" s="51"/>
      <c r="B28" s="48"/>
      <c r="C28" s="48" t="s">
        <v>124</v>
      </c>
      <c r="D28" s="48"/>
      <c r="E28" s="131">
        <v>0</v>
      </c>
      <c r="F28" s="132">
        <v>0</v>
      </c>
      <c r="G28" s="128">
        <v>0</v>
      </c>
      <c r="H28" s="123">
        <v>0</v>
      </c>
      <c r="I28" s="124">
        <v>0</v>
      </c>
      <c r="J28" s="123">
        <v>0</v>
      </c>
      <c r="K28" s="124">
        <v>0</v>
      </c>
      <c r="L28" s="123">
        <v>0</v>
      </c>
      <c r="M28" s="124">
        <v>0</v>
      </c>
      <c r="N28" s="123">
        <v>0</v>
      </c>
      <c r="O28" s="123">
        <v>0</v>
      </c>
      <c r="P28" s="123">
        <v>0</v>
      </c>
      <c r="Q28" s="124">
        <v>0</v>
      </c>
      <c r="R28" s="123">
        <v>0</v>
      </c>
      <c r="S28" s="124">
        <v>0</v>
      </c>
      <c r="T28" s="123">
        <v>0</v>
      </c>
      <c r="U28" s="124">
        <v>0</v>
      </c>
      <c r="V28" s="123">
        <v>0</v>
      </c>
      <c r="W28" s="123">
        <v>0</v>
      </c>
      <c r="X28" s="123">
        <v>0</v>
      </c>
      <c r="Y28" s="124">
        <v>0</v>
      </c>
      <c r="Z28" s="123">
        <v>0</v>
      </c>
      <c r="AA28" s="128">
        <f t="shared" si="1"/>
        <v>0</v>
      </c>
    </row>
    <row r="29" spans="1:27" x14ac:dyDescent="0.15">
      <c r="A29" s="49"/>
      <c r="B29" s="50" t="s">
        <v>12</v>
      </c>
      <c r="C29" s="50"/>
      <c r="D29" s="50"/>
      <c r="E29" s="120">
        <f>SUM(E30:E52)</f>
        <v>2198872</v>
      </c>
      <c r="F29" s="120">
        <f t="shared" ref="F29:Z29" si="4">SUM(F30:F52)</f>
        <v>222184274</v>
      </c>
      <c r="G29" s="120">
        <f t="shared" si="4"/>
        <v>266372534</v>
      </c>
      <c r="H29" s="120">
        <f t="shared" si="4"/>
        <v>341235621</v>
      </c>
      <c r="I29" s="121">
        <f t="shared" si="4"/>
        <v>8724004</v>
      </c>
      <c r="J29" s="120">
        <f t="shared" si="4"/>
        <v>7169295</v>
      </c>
      <c r="K29" s="121">
        <f t="shared" si="4"/>
        <v>36417531</v>
      </c>
      <c r="L29" s="120">
        <f t="shared" si="4"/>
        <v>59945104</v>
      </c>
      <c r="M29" s="121">
        <f t="shared" si="4"/>
        <v>81085129</v>
      </c>
      <c r="N29" s="120">
        <f t="shared" si="4"/>
        <v>72311734</v>
      </c>
      <c r="O29" s="120">
        <f t="shared" si="4"/>
        <v>48238132</v>
      </c>
      <c r="P29" s="120">
        <f t="shared" si="4"/>
        <v>92378825</v>
      </c>
      <c r="Q29" s="121">
        <f t="shared" si="4"/>
        <v>37634346</v>
      </c>
      <c r="R29" s="120">
        <f t="shared" si="4"/>
        <v>32095448</v>
      </c>
      <c r="S29" s="121">
        <f t="shared" si="4"/>
        <v>78448504</v>
      </c>
      <c r="T29" s="120">
        <f t="shared" si="4"/>
        <v>80054809</v>
      </c>
      <c r="U29" s="121">
        <f t="shared" si="4"/>
        <v>26407957</v>
      </c>
      <c r="V29" s="120">
        <f t="shared" si="4"/>
        <v>16500574</v>
      </c>
      <c r="W29" s="120">
        <f t="shared" si="4"/>
        <v>148745304</v>
      </c>
      <c r="X29" s="120">
        <f t="shared" si="4"/>
        <v>0</v>
      </c>
      <c r="Y29" s="120">
        <f t="shared" si="4"/>
        <v>5856529</v>
      </c>
      <c r="Z29" s="121">
        <f t="shared" si="4"/>
        <v>208527002</v>
      </c>
      <c r="AA29" s="122">
        <f t="shared" si="1"/>
        <v>1872531528</v>
      </c>
    </row>
    <row r="30" spans="1:27" x14ac:dyDescent="0.15">
      <c r="A30" s="51"/>
      <c r="B30" s="48"/>
      <c r="C30" s="48" t="s">
        <v>9</v>
      </c>
      <c r="D30" s="48"/>
      <c r="E30" s="131">
        <v>0</v>
      </c>
      <c r="F30" s="132">
        <v>0</v>
      </c>
      <c r="G30" s="133">
        <v>47019000</v>
      </c>
      <c r="H30" s="123">
        <v>0</v>
      </c>
      <c r="I30" s="124">
        <v>0</v>
      </c>
      <c r="J30" s="123">
        <v>0</v>
      </c>
      <c r="K30" s="124">
        <v>0</v>
      </c>
      <c r="L30" s="123">
        <v>0</v>
      </c>
      <c r="M30" s="124">
        <v>0</v>
      </c>
      <c r="N30" s="123">
        <v>0</v>
      </c>
      <c r="O30" s="123">
        <v>0</v>
      </c>
      <c r="P30" s="123">
        <v>0</v>
      </c>
      <c r="Q30" s="124">
        <v>0</v>
      </c>
      <c r="R30" s="123">
        <v>0</v>
      </c>
      <c r="S30" s="124">
        <v>0</v>
      </c>
      <c r="T30" s="123">
        <v>0</v>
      </c>
      <c r="U30" s="124">
        <v>0</v>
      </c>
      <c r="V30" s="123">
        <v>0</v>
      </c>
      <c r="W30" s="123">
        <v>0</v>
      </c>
      <c r="X30" s="123">
        <v>0</v>
      </c>
      <c r="Y30" s="124">
        <v>0</v>
      </c>
      <c r="Z30" s="123">
        <v>208527000</v>
      </c>
      <c r="AA30" s="133">
        <f t="shared" si="1"/>
        <v>255546000</v>
      </c>
    </row>
    <row r="31" spans="1:27" x14ac:dyDescent="0.15">
      <c r="A31" s="51"/>
      <c r="B31" s="48"/>
      <c r="C31" s="53" t="s">
        <v>10</v>
      </c>
      <c r="D31" s="53"/>
      <c r="E31" s="134">
        <v>0</v>
      </c>
      <c r="F31" s="126">
        <v>1514750</v>
      </c>
      <c r="G31" s="125">
        <v>7977281</v>
      </c>
      <c r="H31" s="125">
        <v>13675700</v>
      </c>
      <c r="I31" s="127">
        <v>0</v>
      </c>
      <c r="J31" s="125">
        <v>865989</v>
      </c>
      <c r="K31" s="127">
        <v>0</v>
      </c>
      <c r="L31" s="125">
        <v>0</v>
      </c>
      <c r="M31" s="127">
        <v>3014400</v>
      </c>
      <c r="N31" s="125">
        <v>5179646</v>
      </c>
      <c r="O31" s="125">
        <v>5730582</v>
      </c>
      <c r="P31" s="125">
        <v>2156364</v>
      </c>
      <c r="Q31" s="127">
        <v>0</v>
      </c>
      <c r="R31" s="125">
        <v>1422662</v>
      </c>
      <c r="S31" s="127">
        <v>5750826</v>
      </c>
      <c r="T31" s="125">
        <v>4947604</v>
      </c>
      <c r="U31" s="127">
        <v>0</v>
      </c>
      <c r="V31" s="125">
        <v>0</v>
      </c>
      <c r="W31" s="125">
        <v>0</v>
      </c>
      <c r="X31" s="125">
        <v>0</v>
      </c>
      <c r="Y31" s="127">
        <v>0</v>
      </c>
      <c r="Z31" s="125">
        <v>2</v>
      </c>
      <c r="AA31" s="125">
        <f t="shared" si="1"/>
        <v>52235806</v>
      </c>
    </row>
    <row r="32" spans="1:27" x14ac:dyDescent="0.15">
      <c r="A32" s="51"/>
      <c r="B32" s="48"/>
      <c r="C32" s="53" t="s">
        <v>13</v>
      </c>
      <c r="D32" s="53"/>
      <c r="E32" s="134">
        <v>0</v>
      </c>
      <c r="F32" s="126">
        <v>0</v>
      </c>
      <c r="G32" s="125">
        <v>11410155</v>
      </c>
      <c r="H32" s="125">
        <v>1562806</v>
      </c>
      <c r="I32" s="127">
        <v>0</v>
      </c>
      <c r="J32" s="125">
        <v>0</v>
      </c>
      <c r="K32" s="127">
        <v>5669667</v>
      </c>
      <c r="L32" s="125">
        <v>0</v>
      </c>
      <c r="M32" s="127">
        <v>0</v>
      </c>
      <c r="N32" s="125">
        <v>0</v>
      </c>
      <c r="O32" s="125">
        <v>0</v>
      </c>
      <c r="P32" s="125">
        <v>763264</v>
      </c>
      <c r="Q32" s="127">
        <v>0</v>
      </c>
      <c r="R32" s="125">
        <v>0</v>
      </c>
      <c r="S32" s="127">
        <v>1529347</v>
      </c>
      <c r="T32" s="125">
        <v>791989</v>
      </c>
      <c r="U32" s="127">
        <v>3063785</v>
      </c>
      <c r="V32" s="125">
        <v>2043936</v>
      </c>
      <c r="W32" s="125">
        <v>0</v>
      </c>
      <c r="X32" s="125">
        <v>0</v>
      </c>
      <c r="Y32" s="127">
        <v>0</v>
      </c>
      <c r="Z32" s="125">
        <v>0</v>
      </c>
      <c r="AA32" s="125">
        <f t="shared" si="1"/>
        <v>26834949</v>
      </c>
    </row>
    <row r="33" spans="1:27" x14ac:dyDescent="0.15">
      <c r="A33" s="51"/>
      <c r="B33" s="48"/>
      <c r="C33" s="53" t="s">
        <v>14</v>
      </c>
      <c r="D33" s="53"/>
      <c r="E33" s="134">
        <v>0</v>
      </c>
      <c r="F33" s="126">
        <v>0</v>
      </c>
      <c r="G33" s="125">
        <v>4754961</v>
      </c>
      <c r="H33" s="125">
        <v>3119080</v>
      </c>
      <c r="I33" s="127">
        <v>15404</v>
      </c>
      <c r="J33" s="125">
        <v>0</v>
      </c>
      <c r="K33" s="127">
        <v>0</v>
      </c>
      <c r="L33" s="125">
        <v>0</v>
      </c>
      <c r="M33" s="127">
        <v>1243551</v>
      </c>
      <c r="N33" s="125">
        <v>0</v>
      </c>
      <c r="O33" s="125">
        <v>0</v>
      </c>
      <c r="P33" s="125">
        <v>3794438</v>
      </c>
      <c r="Q33" s="127">
        <v>0</v>
      </c>
      <c r="R33" s="125">
        <v>689935</v>
      </c>
      <c r="S33" s="127">
        <v>0</v>
      </c>
      <c r="T33" s="125">
        <v>716880</v>
      </c>
      <c r="U33" s="127">
        <v>1587969</v>
      </c>
      <c r="V33" s="125">
        <v>0</v>
      </c>
      <c r="W33" s="125">
        <v>0</v>
      </c>
      <c r="X33" s="125">
        <v>0</v>
      </c>
      <c r="Y33" s="127">
        <v>5856529</v>
      </c>
      <c r="Z33" s="125">
        <v>0</v>
      </c>
      <c r="AA33" s="125">
        <f t="shared" si="1"/>
        <v>21778747</v>
      </c>
    </row>
    <row r="34" spans="1:27" x14ac:dyDescent="0.15">
      <c r="A34" s="51"/>
      <c r="B34" s="48"/>
      <c r="C34" s="53" t="s">
        <v>15</v>
      </c>
      <c r="D34" s="53"/>
      <c r="E34" s="134">
        <v>0</v>
      </c>
      <c r="F34" s="126">
        <v>0</v>
      </c>
      <c r="G34" s="125">
        <v>0</v>
      </c>
      <c r="H34" s="125">
        <v>0</v>
      </c>
      <c r="I34" s="127">
        <v>0</v>
      </c>
      <c r="J34" s="125">
        <v>0</v>
      </c>
      <c r="K34" s="127">
        <v>0</v>
      </c>
      <c r="L34" s="125">
        <v>0</v>
      </c>
      <c r="M34" s="127">
        <v>0</v>
      </c>
      <c r="N34" s="125">
        <v>0</v>
      </c>
      <c r="O34" s="125">
        <v>0</v>
      </c>
      <c r="P34" s="125">
        <v>0</v>
      </c>
      <c r="Q34" s="127">
        <v>0</v>
      </c>
      <c r="R34" s="125">
        <v>0</v>
      </c>
      <c r="S34" s="127">
        <v>0</v>
      </c>
      <c r="T34" s="125">
        <v>0</v>
      </c>
      <c r="U34" s="127">
        <v>0</v>
      </c>
      <c r="V34" s="125">
        <v>0</v>
      </c>
      <c r="W34" s="125">
        <v>0</v>
      </c>
      <c r="X34" s="125">
        <v>0</v>
      </c>
      <c r="Y34" s="127">
        <v>0</v>
      </c>
      <c r="Z34" s="125">
        <v>0</v>
      </c>
      <c r="AA34" s="125">
        <f t="shared" si="1"/>
        <v>0</v>
      </c>
    </row>
    <row r="35" spans="1:27" x14ac:dyDescent="0.15">
      <c r="A35" s="51"/>
      <c r="B35" s="48"/>
      <c r="C35" s="53" t="s">
        <v>16</v>
      </c>
      <c r="D35" s="53"/>
      <c r="E35" s="134">
        <v>0</v>
      </c>
      <c r="F35" s="126">
        <v>3862306</v>
      </c>
      <c r="G35" s="125">
        <v>159295</v>
      </c>
      <c r="H35" s="125">
        <v>79057</v>
      </c>
      <c r="I35" s="127">
        <v>0</v>
      </c>
      <c r="J35" s="125">
        <v>2695474</v>
      </c>
      <c r="K35" s="127">
        <v>4805964</v>
      </c>
      <c r="L35" s="125">
        <v>100001</v>
      </c>
      <c r="M35" s="127">
        <v>0</v>
      </c>
      <c r="N35" s="125">
        <v>0</v>
      </c>
      <c r="O35" s="125">
        <v>0</v>
      </c>
      <c r="P35" s="125">
        <v>0</v>
      </c>
      <c r="Q35" s="127">
        <v>2</v>
      </c>
      <c r="R35" s="125">
        <v>0</v>
      </c>
      <c r="S35" s="127">
        <v>1047780</v>
      </c>
      <c r="T35" s="125">
        <v>0</v>
      </c>
      <c r="U35" s="127">
        <v>0</v>
      </c>
      <c r="V35" s="125">
        <v>0</v>
      </c>
      <c r="W35" s="125">
        <v>46625</v>
      </c>
      <c r="X35" s="125">
        <v>0</v>
      </c>
      <c r="Y35" s="127">
        <v>0</v>
      </c>
      <c r="Z35" s="125">
        <v>0</v>
      </c>
      <c r="AA35" s="125">
        <f t="shared" si="1"/>
        <v>12796504</v>
      </c>
    </row>
    <row r="36" spans="1:27" x14ac:dyDescent="0.15">
      <c r="A36" s="51"/>
      <c r="B36" s="48"/>
      <c r="C36" s="53" t="s">
        <v>17</v>
      </c>
      <c r="D36" s="53"/>
      <c r="E36" s="134">
        <v>1537484</v>
      </c>
      <c r="F36" s="126">
        <v>5716275</v>
      </c>
      <c r="G36" s="125">
        <v>4075399</v>
      </c>
      <c r="H36" s="125">
        <v>4498128</v>
      </c>
      <c r="I36" s="127">
        <v>6270</v>
      </c>
      <c r="J36" s="125">
        <v>2</v>
      </c>
      <c r="K36" s="127">
        <v>1709190</v>
      </c>
      <c r="L36" s="125">
        <v>7097383</v>
      </c>
      <c r="M36" s="127">
        <v>6832990</v>
      </c>
      <c r="N36" s="125">
        <v>5388917</v>
      </c>
      <c r="O36" s="125">
        <v>2816918</v>
      </c>
      <c r="P36" s="125">
        <v>6017839</v>
      </c>
      <c r="Q36" s="127">
        <v>2617364</v>
      </c>
      <c r="R36" s="125">
        <v>1303651</v>
      </c>
      <c r="S36" s="127">
        <v>3504851</v>
      </c>
      <c r="T36" s="125">
        <v>3191511</v>
      </c>
      <c r="U36" s="127">
        <v>6032603</v>
      </c>
      <c r="V36" s="125">
        <v>6220678</v>
      </c>
      <c r="W36" s="125">
        <v>85333226</v>
      </c>
      <c r="X36" s="125">
        <v>0</v>
      </c>
      <c r="Y36" s="127">
        <v>0</v>
      </c>
      <c r="Z36" s="125">
        <v>0</v>
      </c>
      <c r="AA36" s="125">
        <f t="shared" si="1"/>
        <v>153900679</v>
      </c>
    </row>
    <row r="37" spans="1:27" x14ac:dyDescent="0.15">
      <c r="A37" s="51"/>
      <c r="B37" s="48"/>
      <c r="C37" s="53" t="s">
        <v>18</v>
      </c>
      <c r="D37" s="53"/>
      <c r="E37" s="134">
        <v>0</v>
      </c>
      <c r="F37" s="126">
        <v>0</v>
      </c>
      <c r="G37" s="125">
        <v>0</v>
      </c>
      <c r="H37" s="125">
        <v>0</v>
      </c>
      <c r="I37" s="127">
        <v>0</v>
      </c>
      <c r="J37" s="125">
        <v>0</v>
      </c>
      <c r="K37" s="127">
        <v>0</v>
      </c>
      <c r="L37" s="125">
        <v>0</v>
      </c>
      <c r="M37" s="127">
        <v>0</v>
      </c>
      <c r="N37" s="125">
        <v>0</v>
      </c>
      <c r="O37" s="125">
        <v>0</v>
      </c>
      <c r="P37" s="125">
        <v>0</v>
      </c>
      <c r="Q37" s="127">
        <v>0</v>
      </c>
      <c r="R37" s="125">
        <v>0</v>
      </c>
      <c r="S37" s="127">
        <v>0</v>
      </c>
      <c r="T37" s="125">
        <v>0</v>
      </c>
      <c r="U37" s="127">
        <v>0</v>
      </c>
      <c r="V37" s="125">
        <v>0</v>
      </c>
      <c r="W37" s="125">
        <v>0</v>
      </c>
      <c r="X37" s="125">
        <v>0</v>
      </c>
      <c r="Y37" s="127">
        <v>0</v>
      </c>
      <c r="Z37" s="125">
        <v>0</v>
      </c>
      <c r="AA37" s="125">
        <f t="shared" si="1"/>
        <v>0</v>
      </c>
    </row>
    <row r="38" spans="1:27" x14ac:dyDescent="0.15">
      <c r="A38" s="51"/>
      <c r="B38" s="48"/>
      <c r="C38" s="53" t="s">
        <v>19</v>
      </c>
      <c r="D38" s="53"/>
      <c r="E38" s="134"/>
      <c r="F38" s="126">
        <v>0</v>
      </c>
      <c r="G38" s="125">
        <v>0</v>
      </c>
      <c r="H38" s="125">
        <v>0</v>
      </c>
      <c r="I38" s="127">
        <v>0</v>
      </c>
      <c r="J38" s="125">
        <v>0</v>
      </c>
      <c r="K38" s="127">
        <v>0</v>
      </c>
      <c r="L38" s="125">
        <v>0</v>
      </c>
      <c r="M38" s="127">
        <v>0</v>
      </c>
      <c r="N38" s="125">
        <v>0</v>
      </c>
      <c r="O38" s="125">
        <v>0</v>
      </c>
      <c r="P38" s="125">
        <v>0</v>
      </c>
      <c r="Q38" s="127">
        <v>0</v>
      </c>
      <c r="R38" s="125">
        <v>0</v>
      </c>
      <c r="S38" s="127">
        <v>0</v>
      </c>
      <c r="T38" s="125">
        <v>0</v>
      </c>
      <c r="U38" s="127">
        <v>0</v>
      </c>
      <c r="V38" s="125">
        <v>0</v>
      </c>
      <c r="W38" s="125">
        <v>3843207</v>
      </c>
      <c r="X38" s="125">
        <v>0</v>
      </c>
      <c r="Y38" s="127">
        <v>0</v>
      </c>
      <c r="Z38" s="125">
        <v>0</v>
      </c>
      <c r="AA38" s="125">
        <f t="shared" si="1"/>
        <v>3843207</v>
      </c>
    </row>
    <row r="39" spans="1:27" x14ac:dyDescent="0.15">
      <c r="A39" s="51"/>
      <c r="B39" s="48"/>
      <c r="C39" s="53" t="s">
        <v>20</v>
      </c>
      <c r="D39" s="53"/>
      <c r="E39" s="134">
        <v>511420</v>
      </c>
      <c r="F39" s="126">
        <v>0</v>
      </c>
      <c r="G39" s="125">
        <v>0</v>
      </c>
      <c r="H39" s="125">
        <v>0</v>
      </c>
      <c r="I39" s="127">
        <v>0</v>
      </c>
      <c r="J39" s="125">
        <v>327600</v>
      </c>
      <c r="K39" s="127">
        <v>277550</v>
      </c>
      <c r="L39" s="125">
        <v>0</v>
      </c>
      <c r="M39" s="127">
        <v>0</v>
      </c>
      <c r="N39" s="125">
        <v>0</v>
      </c>
      <c r="O39" s="125"/>
      <c r="P39" s="125">
        <v>0</v>
      </c>
      <c r="Q39" s="127">
        <v>0</v>
      </c>
      <c r="R39" s="125">
        <v>0</v>
      </c>
      <c r="S39" s="127">
        <v>0</v>
      </c>
      <c r="T39" s="125">
        <v>0</v>
      </c>
      <c r="U39" s="127">
        <v>0</v>
      </c>
      <c r="V39" s="125">
        <v>0</v>
      </c>
      <c r="W39" s="125">
        <v>50968755</v>
      </c>
      <c r="X39" s="125">
        <v>0</v>
      </c>
      <c r="Y39" s="127">
        <v>0</v>
      </c>
      <c r="Z39" s="125">
        <v>0</v>
      </c>
      <c r="AA39" s="125">
        <f t="shared" si="1"/>
        <v>52085325</v>
      </c>
    </row>
    <row r="40" spans="1:27" x14ac:dyDescent="0.15">
      <c r="A40" s="51"/>
      <c r="B40" s="48"/>
      <c r="C40" s="53" t="s">
        <v>128</v>
      </c>
      <c r="D40" s="53"/>
      <c r="E40" s="134">
        <v>0</v>
      </c>
      <c r="F40" s="126">
        <v>0</v>
      </c>
      <c r="G40" s="125">
        <v>0</v>
      </c>
      <c r="H40" s="125">
        <v>0</v>
      </c>
      <c r="I40" s="127">
        <v>0</v>
      </c>
      <c r="J40" s="125">
        <v>0</v>
      </c>
      <c r="K40" s="127">
        <v>0</v>
      </c>
      <c r="L40" s="125">
        <v>0</v>
      </c>
      <c r="M40" s="127">
        <v>0</v>
      </c>
      <c r="N40" s="125">
        <v>0</v>
      </c>
      <c r="O40" s="125">
        <v>0</v>
      </c>
      <c r="P40" s="125">
        <v>0</v>
      </c>
      <c r="Q40" s="127">
        <v>0</v>
      </c>
      <c r="R40" s="125">
        <v>0</v>
      </c>
      <c r="S40" s="127">
        <v>0</v>
      </c>
      <c r="T40" s="125">
        <v>0</v>
      </c>
      <c r="U40" s="127">
        <v>0</v>
      </c>
      <c r="V40" s="125">
        <v>0</v>
      </c>
      <c r="W40" s="125">
        <v>0</v>
      </c>
      <c r="X40" s="125">
        <v>0</v>
      </c>
      <c r="Y40" s="127">
        <v>0</v>
      </c>
      <c r="Z40" s="125">
        <v>0</v>
      </c>
      <c r="AA40" s="125">
        <f t="shared" si="1"/>
        <v>0</v>
      </c>
    </row>
    <row r="41" spans="1:27" x14ac:dyDescent="0.15">
      <c r="A41" s="51"/>
      <c r="B41" s="48"/>
      <c r="C41" s="53" t="s">
        <v>119</v>
      </c>
      <c r="D41" s="53"/>
      <c r="E41" s="134"/>
      <c r="F41" s="126">
        <v>0</v>
      </c>
      <c r="G41" s="125">
        <v>0</v>
      </c>
      <c r="H41" s="125">
        <v>0</v>
      </c>
      <c r="I41" s="127">
        <v>0</v>
      </c>
      <c r="J41" s="125">
        <v>0</v>
      </c>
      <c r="K41" s="127">
        <v>0</v>
      </c>
      <c r="L41" s="125">
        <v>0</v>
      </c>
      <c r="M41" s="127">
        <v>0</v>
      </c>
      <c r="N41" s="125">
        <v>0</v>
      </c>
      <c r="O41" s="125">
        <v>0</v>
      </c>
      <c r="P41" s="125">
        <v>0</v>
      </c>
      <c r="Q41" s="127">
        <v>0</v>
      </c>
      <c r="R41" s="125">
        <v>0</v>
      </c>
      <c r="S41" s="127">
        <v>0</v>
      </c>
      <c r="T41" s="125">
        <v>0</v>
      </c>
      <c r="U41" s="127">
        <v>0</v>
      </c>
      <c r="V41" s="125">
        <v>0</v>
      </c>
      <c r="W41" s="125">
        <v>0</v>
      </c>
      <c r="X41" s="125">
        <v>0</v>
      </c>
      <c r="Y41" s="127">
        <v>0</v>
      </c>
      <c r="Z41" s="125">
        <v>0</v>
      </c>
      <c r="AA41" s="125">
        <f t="shared" si="1"/>
        <v>0</v>
      </c>
    </row>
    <row r="42" spans="1:27" x14ac:dyDescent="0.15">
      <c r="A42" s="51"/>
      <c r="B42" s="48"/>
      <c r="C42" s="53" t="s">
        <v>117</v>
      </c>
      <c r="D42" s="53"/>
      <c r="E42" s="134">
        <v>149968</v>
      </c>
      <c r="F42" s="126">
        <v>0</v>
      </c>
      <c r="G42" s="125">
        <v>0</v>
      </c>
      <c r="H42" s="125">
        <v>0</v>
      </c>
      <c r="I42" s="127">
        <v>0</v>
      </c>
      <c r="J42" s="125">
        <v>0</v>
      </c>
      <c r="K42" s="127">
        <v>0</v>
      </c>
      <c r="L42" s="125">
        <v>0</v>
      </c>
      <c r="M42" s="127">
        <v>0</v>
      </c>
      <c r="N42" s="125">
        <v>0</v>
      </c>
      <c r="O42" s="125">
        <v>0</v>
      </c>
      <c r="P42" s="125">
        <v>0</v>
      </c>
      <c r="Q42" s="127">
        <v>0</v>
      </c>
      <c r="R42" s="125">
        <v>0</v>
      </c>
      <c r="S42" s="127">
        <v>0</v>
      </c>
      <c r="T42" s="125">
        <v>0</v>
      </c>
      <c r="U42" s="127">
        <v>0</v>
      </c>
      <c r="V42" s="125">
        <v>0</v>
      </c>
      <c r="W42" s="125">
        <v>1546000</v>
      </c>
      <c r="X42" s="125">
        <v>0</v>
      </c>
      <c r="Y42" s="127">
        <v>0</v>
      </c>
      <c r="Z42" s="125">
        <v>0</v>
      </c>
      <c r="AA42" s="125">
        <f t="shared" si="1"/>
        <v>1695968</v>
      </c>
    </row>
    <row r="43" spans="1:27" x14ac:dyDescent="0.15">
      <c r="A43" s="51"/>
      <c r="B43" s="48"/>
      <c r="C43" s="53" t="s">
        <v>21</v>
      </c>
      <c r="D43" s="53"/>
      <c r="E43" s="134"/>
      <c r="F43" s="126">
        <v>46472590</v>
      </c>
      <c r="G43" s="125">
        <v>12787840</v>
      </c>
      <c r="H43" s="125">
        <v>22886850</v>
      </c>
      <c r="I43" s="127">
        <v>3702330</v>
      </c>
      <c r="J43" s="125">
        <v>3280230</v>
      </c>
      <c r="K43" s="127">
        <v>9355160</v>
      </c>
      <c r="L43" s="125">
        <v>6074220</v>
      </c>
      <c r="M43" s="127">
        <v>11085660</v>
      </c>
      <c r="N43" s="125">
        <v>5876700</v>
      </c>
      <c r="O43" s="125">
        <v>5764920</v>
      </c>
      <c r="P43" s="125">
        <v>9786420</v>
      </c>
      <c r="Q43" s="127">
        <v>5925480</v>
      </c>
      <c r="R43" s="125">
        <v>5224440</v>
      </c>
      <c r="S43" s="127">
        <v>7435200</v>
      </c>
      <c r="T43" s="125">
        <v>8072700</v>
      </c>
      <c r="U43" s="127">
        <v>11223600</v>
      </c>
      <c r="V43" s="125">
        <v>7815960</v>
      </c>
      <c r="W43" s="125">
        <v>0</v>
      </c>
      <c r="X43" s="125">
        <v>0</v>
      </c>
      <c r="Y43" s="127">
        <v>0</v>
      </c>
      <c r="Z43" s="125">
        <v>0</v>
      </c>
      <c r="AA43" s="125">
        <f t="shared" si="1"/>
        <v>182770300</v>
      </c>
    </row>
    <row r="44" spans="1:27" x14ac:dyDescent="0.15">
      <c r="A44" s="51"/>
      <c r="B44" s="48"/>
      <c r="C44" s="53" t="s">
        <v>22</v>
      </c>
      <c r="D44" s="53"/>
      <c r="E44" s="134"/>
      <c r="F44" s="126">
        <v>37395000</v>
      </c>
      <c r="G44" s="125">
        <v>1500000</v>
      </c>
      <c r="H44" s="125">
        <v>38450000</v>
      </c>
      <c r="I44" s="127">
        <v>3000000</v>
      </c>
      <c r="J44" s="125">
        <v>0</v>
      </c>
      <c r="K44" s="127">
        <v>0</v>
      </c>
      <c r="L44" s="125">
        <v>5000000</v>
      </c>
      <c r="M44" s="127">
        <v>7900000</v>
      </c>
      <c r="N44" s="125">
        <v>7928813</v>
      </c>
      <c r="O44" s="125">
        <v>1700000</v>
      </c>
      <c r="P44" s="125">
        <v>13300000</v>
      </c>
      <c r="Q44" s="127">
        <v>6200000</v>
      </c>
      <c r="R44" s="125">
        <v>3500000</v>
      </c>
      <c r="S44" s="127">
        <v>5800000</v>
      </c>
      <c r="T44" s="125">
        <v>8500000</v>
      </c>
      <c r="U44" s="127">
        <v>2500000</v>
      </c>
      <c r="V44" s="125">
        <v>0</v>
      </c>
      <c r="W44" s="125">
        <v>0</v>
      </c>
      <c r="X44" s="125">
        <v>0</v>
      </c>
      <c r="Y44" s="127">
        <v>0</v>
      </c>
      <c r="Z44" s="125">
        <v>0</v>
      </c>
      <c r="AA44" s="125">
        <f t="shared" si="1"/>
        <v>142673813</v>
      </c>
    </row>
    <row r="45" spans="1:27" x14ac:dyDescent="0.15">
      <c r="A45" s="51"/>
      <c r="B45" s="48"/>
      <c r="C45" s="53" t="s">
        <v>23</v>
      </c>
      <c r="D45" s="53"/>
      <c r="E45" s="134"/>
      <c r="F45" s="126">
        <v>10000000</v>
      </c>
      <c r="G45" s="125">
        <v>0</v>
      </c>
      <c r="H45" s="125">
        <v>39000000</v>
      </c>
      <c r="I45" s="127">
        <v>900000</v>
      </c>
      <c r="J45" s="125">
        <v>0</v>
      </c>
      <c r="K45" s="127">
        <v>0</v>
      </c>
      <c r="L45" s="125">
        <v>2700000</v>
      </c>
      <c r="M45" s="127">
        <v>4200000</v>
      </c>
      <c r="N45" s="125">
        <v>4500000</v>
      </c>
      <c r="O45" s="125">
        <v>4500000</v>
      </c>
      <c r="P45" s="125">
        <v>9242000</v>
      </c>
      <c r="Q45" s="127">
        <v>5500000</v>
      </c>
      <c r="R45" s="125">
        <v>2500000</v>
      </c>
      <c r="S45" s="127">
        <v>3900000</v>
      </c>
      <c r="T45" s="125">
        <v>5000000</v>
      </c>
      <c r="U45" s="127">
        <v>0</v>
      </c>
      <c r="V45" s="125">
        <v>0</v>
      </c>
      <c r="W45" s="125">
        <v>0</v>
      </c>
      <c r="X45" s="125">
        <v>0</v>
      </c>
      <c r="Y45" s="127">
        <v>0</v>
      </c>
      <c r="Z45" s="125">
        <v>0</v>
      </c>
      <c r="AA45" s="125">
        <f t="shared" si="1"/>
        <v>91942000</v>
      </c>
    </row>
    <row r="46" spans="1:27" x14ac:dyDescent="0.15">
      <c r="A46" s="51"/>
      <c r="B46" s="48"/>
      <c r="C46" s="53" t="s">
        <v>24</v>
      </c>
      <c r="D46" s="53"/>
      <c r="E46" s="134"/>
      <c r="F46" s="126">
        <v>0</v>
      </c>
      <c r="G46" s="125">
        <v>8500000</v>
      </c>
      <c r="H46" s="125">
        <v>30000000</v>
      </c>
      <c r="I46" s="127">
        <v>500000</v>
      </c>
      <c r="J46" s="125">
        <v>0</v>
      </c>
      <c r="K46" s="127">
        <v>0</v>
      </c>
      <c r="L46" s="125">
        <v>5600000</v>
      </c>
      <c r="M46" s="127">
        <v>3000000</v>
      </c>
      <c r="N46" s="125">
        <v>5400000</v>
      </c>
      <c r="O46" s="125">
        <v>863112</v>
      </c>
      <c r="P46" s="125">
        <v>8000000</v>
      </c>
      <c r="Q46" s="127">
        <v>1000000</v>
      </c>
      <c r="R46" s="125">
        <v>413360</v>
      </c>
      <c r="S46" s="127">
        <v>5300000</v>
      </c>
      <c r="T46" s="125">
        <v>5600000</v>
      </c>
      <c r="U46" s="127">
        <v>0</v>
      </c>
      <c r="V46" s="125">
        <v>0</v>
      </c>
      <c r="W46" s="125">
        <v>0</v>
      </c>
      <c r="X46" s="125">
        <v>0</v>
      </c>
      <c r="Y46" s="127">
        <v>0</v>
      </c>
      <c r="Z46" s="125">
        <v>0</v>
      </c>
      <c r="AA46" s="125">
        <f t="shared" si="1"/>
        <v>74176472</v>
      </c>
    </row>
    <row r="47" spans="1:27" x14ac:dyDescent="0.15">
      <c r="A47" s="51"/>
      <c r="B47" s="48"/>
      <c r="C47" s="53" t="s">
        <v>25</v>
      </c>
      <c r="D47" s="53"/>
      <c r="E47" s="134"/>
      <c r="F47" s="126">
        <v>117000000</v>
      </c>
      <c r="G47" s="125">
        <v>168008000</v>
      </c>
      <c r="H47" s="125">
        <v>187964000</v>
      </c>
      <c r="I47" s="127">
        <v>600000</v>
      </c>
      <c r="J47" s="125">
        <v>0</v>
      </c>
      <c r="K47" s="127">
        <v>14600000</v>
      </c>
      <c r="L47" s="125">
        <v>33300000</v>
      </c>
      <c r="M47" s="127">
        <v>43096000</v>
      </c>
      <c r="N47" s="125">
        <v>37443000</v>
      </c>
      <c r="O47" s="125">
        <v>26745000</v>
      </c>
      <c r="P47" s="125">
        <v>39245000</v>
      </c>
      <c r="Q47" s="127">
        <v>16318000</v>
      </c>
      <c r="R47" s="125">
        <v>16949000</v>
      </c>
      <c r="S47" s="127">
        <v>44107000</v>
      </c>
      <c r="T47" s="125">
        <v>42651000</v>
      </c>
      <c r="U47" s="127">
        <v>2000000</v>
      </c>
      <c r="V47" s="125">
        <v>0</v>
      </c>
      <c r="W47" s="125">
        <v>0</v>
      </c>
      <c r="X47" s="125">
        <v>0</v>
      </c>
      <c r="Y47" s="127">
        <v>0</v>
      </c>
      <c r="Z47" s="125">
        <v>0</v>
      </c>
      <c r="AA47" s="125">
        <f t="shared" si="1"/>
        <v>790026000</v>
      </c>
    </row>
    <row r="48" spans="1:27" x14ac:dyDescent="0.15">
      <c r="A48" s="51"/>
      <c r="B48" s="48"/>
      <c r="C48" s="53" t="s">
        <v>125</v>
      </c>
      <c r="D48" s="53"/>
      <c r="E48" s="134"/>
      <c r="F48" s="126">
        <v>0</v>
      </c>
      <c r="G48" s="125">
        <v>0</v>
      </c>
      <c r="H48" s="125">
        <v>0</v>
      </c>
      <c r="I48" s="127">
        <v>0</v>
      </c>
      <c r="J48" s="125">
        <v>0</v>
      </c>
      <c r="K48" s="127">
        <v>0</v>
      </c>
      <c r="L48" s="125">
        <v>0</v>
      </c>
      <c r="M48" s="127">
        <v>0</v>
      </c>
      <c r="N48" s="125">
        <v>0</v>
      </c>
      <c r="O48" s="125">
        <v>0</v>
      </c>
      <c r="P48" s="125">
        <v>0</v>
      </c>
      <c r="Q48" s="127">
        <v>0</v>
      </c>
      <c r="R48" s="125">
        <v>0</v>
      </c>
      <c r="S48" s="127">
        <v>0</v>
      </c>
      <c r="T48" s="125">
        <v>0</v>
      </c>
      <c r="U48" s="127">
        <v>0</v>
      </c>
      <c r="V48" s="125">
        <v>0</v>
      </c>
      <c r="W48" s="125">
        <v>7007491</v>
      </c>
      <c r="X48" s="125">
        <v>0</v>
      </c>
      <c r="Y48" s="127">
        <v>0</v>
      </c>
      <c r="Z48" s="125">
        <v>0</v>
      </c>
      <c r="AA48" s="125">
        <f t="shared" si="1"/>
        <v>7007491</v>
      </c>
    </row>
    <row r="49" spans="1:27" x14ac:dyDescent="0.15">
      <c r="A49" s="51"/>
      <c r="B49" s="48"/>
      <c r="C49" s="53" t="s">
        <v>12</v>
      </c>
      <c r="D49" s="53"/>
      <c r="E49" s="125"/>
      <c r="F49" s="126">
        <v>223353</v>
      </c>
      <c r="G49" s="125">
        <v>180603</v>
      </c>
      <c r="H49" s="125">
        <v>0</v>
      </c>
      <c r="I49" s="127">
        <v>0</v>
      </c>
      <c r="J49" s="125">
        <v>0</v>
      </c>
      <c r="K49" s="127">
        <v>0</v>
      </c>
      <c r="L49" s="125">
        <v>73500</v>
      </c>
      <c r="M49" s="127">
        <v>712528</v>
      </c>
      <c r="N49" s="125">
        <v>594658</v>
      </c>
      <c r="O49" s="125">
        <v>117600</v>
      </c>
      <c r="P49" s="125">
        <v>73500</v>
      </c>
      <c r="Q49" s="127">
        <v>73500</v>
      </c>
      <c r="R49" s="125">
        <v>92400</v>
      </c>
      <c r="S49" s="127">
        <v>73500</v>
      </c>
      <c r="T49" s="125">
        <v>583125</v>
      </c>
      <c r="U49" s="127">
        <v>0</v>
      </c>
      <c r="V49" s="125">
        <v>420000</v>
      </c>
      <c r="W49" s="125"/>
      <c r="X49" s="125">
        <v>0</v>
      </c>
      <c r="Y49" s="127">
        <v>0</v>
      </c>
      <c r="Z49" s="125">
        <v>0</v>
      </c>
      <c r="AA49" s="125">
        <f t="shared" si="1"/>
        <v>3218267</v>
      </c>
    </row>
    <row r="50" spans="1:27" x14ac:dyDescent="0.15">
      <c r="A50" s="51"/>
      <c r="B50" s="48"/>
      <c r="C50" s="48"/>
      <c r="D50" s="48"/>
      <c r="E50" s="139"/>
      <c r="F50" s="139"/>
      <c r="G50" s="140"/>
      <c r="H50" s="123"/>
      <c r="I50" s="124"/>
      <c r="J50" s="123"/>
      <c r="K50" s="124"/>
      <c r="L50" s="123"/>
      <c r="M50" s="124"/>
      <c r="N50" s="123"/>
      <c r="O50" s="123"/>
      <c r="P50" s="123"/>
      <c r="Q50" s="124"/>
      <c r="R50" s="123"/>
      <c r="S50" s="124"/>
      <c r="T50" s="123"/>
      <c r="U50" s="124"/>
      <c r="V50" s="123"/>
      <c r="W50" s="123"/>
      <c r="X50" s="123"/>
      <c r="Y50" s="124"/>
      <c r="Z50" s="123"/>
      <c r="AA50" s="123"/>
    </row>
    <row r="51" spans="1:27" x14ac:dyDescent="0.15">
      <c r="A51" s="51"/>
      <c r="B51" s="48"/>
      <c r="C51" s="48"/>
      <c r="D51" s="48"/>
      <c r="E51" s="132"/>
      <c r="F51" s="132"/>
      <c r="G51" s="123"/>
      <c r="H51" s="123"/>
      <c r="I51" s="124"/>
      <c r="J51" s="123"/>
      <c r="K51" s="124"/>
      <c r="L51" s="123"/>
      <c r="M51" s="124"/>
      <c r="N51" s="123"/>
      <c r="O51" s="123"/>
      <c r="P51" s="123"/>
      <c r="Q51" s="124"/>
      <c r="R51" s="123"/>
      <c r="S51" s="124"/>
      <c r="T51" s="123"/>
      <c r="U51" s="124"/>
      <c r="V51" s="123"/>
      <c r="W51" s="123"/>
      <c r="X51" s="123"/>
      <c r="Y51" s="124"/>
      <c r="Z51" s="123"/>
      <c r="AA51" s="123"/>
    </row>
    <row r="52" spans="1:27" x14ac:dyDescent="0.15">
      <c r="A52" s="51"/>
      <c r="B52" s="48"/>
      <c r="C52" s="48"/>
      <c r="D52" s="48"/>
      <c r="E52" s="132"/>
      <c r="F52" s="132"/>
      <c r="G52" s="123"/>
      <c r="H52" s="123"/>
      <c r="I52" s="124"/>
      <c r="J52" s="123"/>
      <c r="K52" s="124"/>
      <c r="L52" s="123"/>
      <c r="M52" s="124"/>
      <c r="N52" s="123"/>
      <c r="O52" s="123"/>
      <c r="P52" s="123"/>
      <c r="Q52" s="124"/>
      <c r="R52" s="123"/>
      <c r="S52" s="124"/>
      <c r="T52" s="123"/>
      <c r="U52" s="124"/>
      <c r="V52" s="123"/>
      <c r="W52" s="123"/>
      <c r="X52" s="123"/>
      <c r="Y52" s="124"/>
      <c r="Z52" s="123"/>
      <c r="AA52" s="128"/>
    </row>
    <row r="53" spans="1:27" x14ac:dyDescent="0.15">
      <c r="A53" s="167" t="s">
        <v>59</v>
      </c>
      <c r="B53" s="168"/>
      <c r="C53" s="168"/>
      <c r="D53" s="168"/>
      <c r="E53" s="141">
        <f>E8+E23</f>
        <v>232740220</v>
      </c>
      <c r="F53" s="141">
        <f t="shared" ref="F53:Z53" si="5">F8+F23</f>
        <v>2555288399</v>
      </c>
      <c r="G53" s="141">
        <f t="shared" si="5"/>
        <v>703860389</v>
      </c>
      <c r="H53" s="120">
        <f t="shared" si="5"/>
        <v>1115435862</v>
      </c>
      <c r="I53" s="121">
        <f t="shared" si="5"/>
        <v>400465847</v>
      </c>
      <c r="J53" s="120">
        <f t="shared" si="5"/>
        <v>29180804</v>
      </c>
      <c r="K53" s="121">
        <f t="shared" si="5"/>
        <v>871537798</v>
      </c>
      <c r="L53" s="120">
        <f t="shared" si="5"/>
        <v>145306064</v>
      </c>
      <c r="M53" s="121">
        <f t="shared" si="5"/>
        <v>139436034</v>
      </c>
      <c r="N53" s="120">
        <f t="shared" si="5"/>
        <v>122650046</v>
      </c>
      <c r="O53" s="120">
        <f t="shared" si="5"/>
        <v>89888678</v>
      </c>
      <c r="P53" s="120">
        <f t="shared" si="5"/>
        <v>297674620</v>
      </c>
      <c r="Q53" s="121">
        <f t="shared" si="5"/>
        <v>53907275</v>
      </c>
      <c r="R53" s="120">
        <f t="shared" si="5"/>
        <v>153864393</v>
      </c>
      <c r="S53" s="121">
        <f t="shared" si="5"/>
        <v>125402852</v>
      </c>
      <c r="T53" s="120">
        <f t="shared" si="5"/>
        <v>181846588</v>
      </c>
      <c r="U53" s="121">
        <f t="shared" si="5"/>
        <v>212651373</v>
      </c>
      <c r="V53" s="120">
        <f t="shared" si="5"/>
        <v>222180758</v>
      </c>
      <c r="W53" s="120">
        <f t="shared" si="5"/>
        <v>3720113271</v>
      </c>
      <c r="X53" s="120">
        <f t="shared" si="5"/>
        <v>10057011</v>
      </c>
      <c r="Y53" s="120">
        <f t="shared" si="5"/>
        <v>10720677</v>
      </c>
      <c r="Z53" s="121">
        <f t="shared" si="5"/>
        <v>214304801</v>
      </c>
      <c r="AA53" s="122">
        <f t="shared" si="1"/>
        <v>11608513760</v>
      </c>
    </row>
    <row r="54" spans="1:27" x14ac:dyDescent="0.15">
      <c r="A54" s="169" t="s">
        <v>56</v>
      </c>
      <c r="B54" s="170"/>
      <c r="C54" s="170"/>
      <c r="D54" s="170"/>
      <c r="E54" s="120"/>
      <c r="F54" s="142"/>
      <c r="G54" s="143"/>
      <c r="H54" s="123"/>
      <c r="I54" s="124"/>
      <c r="J54" s="123"/>
      <c r="K54" s="124"/>
      <c r="L54" s="123"/>
      <c r="M54" s="124"/>
      <c r="N54" s="123"/>
      <c r="O54" s="123"/>
      <c r="P54" s="123"/>
      <c r="Q54" s="124"/>
      <c r="R54" s="123"/>
      <c r="S54" s="124"/>
      <c r="T54" s="123"/>
      <c r="U54" s="124"/>
      <c r="V54" s="123"/>
      <c r="W54" s="123"/>
      <c r="X54" s="123"/>
      <c r="Y54" s="124"/>
      <c r="Z54" s="123"/>
      <c r="AA54" s="122">
        <f t="shared" si="1"/>
        <v>0</v>
      </c>
    </row>
    <row r="55" spans="1:27" x14ac:dyDescent="0.15">
      <c r="A55" s="49" t="s">
        <v>57</v>
      </c>
      <c r="B55" s="50"/>
      <c r="C55" s="50"/>
      <c r="D55" s="50"/>
      <c r="E55" s="122">
        <f>SUM(E56:E68)</f>
        <v>453150</v>
      </c>
      <c r="F55" s="122">
        <f t="shared" ref="F55:Z55" si="6">SUM(F56:F68)</f>
        <v>47521038</v>
      </c>
      <c r="G55" s="122">
        <f t="shared" si="6"/>
        <v>17746826</v>
      </c>
      <c r="H55" s="122">
        <f t="shared" si="6"/>
        <v>33307098</v>
      </c>
      <c r="I55" s="130">
        <f t="shared" si="6"/>
        <v>2676614</v>
      </c>
      <c r="J55" s="122">
        <f t="shared" si="6"/>
        <v>2027221</v>
      </c>
      <c r="K55" s="130">
        <f t="shared" si="6"/>
        <v>30567349</v>
      </c>
      <c r="L55" s="122">
        <f t="shared" si="6"/>
        <v>6397223</v>
      </c>
      <c r="M55" s="130">
        <f t="shared" si="6"/>
        <v>7175066</v>
      </c>
      <c r="N55" s="122">
        <f t="shared" si="6"/>
        <v>7318417</v>
      </c>
      <c r="O55" s="122">
        <f t="shared" si="6"/>
        <v>8039794</v>
      </c>
      <c r="P55" s="122">
        <f t="shared" si="6"/>
        <v>9114790</v>
      </c>
      <c r="Q55" s="130">
        <f t="shared" si="6"/>
        <v>5754872</v>
      </c>
      <c r="R55" s="122">
        <f t="shared" si="6"/>
        <v>5377366</v>
      </c>
      <c r="S55" s="130">
        <f t="shared" si="6"/>
        <v>7318883</v>
      </c>
      <c r="T55" s="122">
        <f t="shared" si="6"/>
        <v>9149830</v>
      </c>
      <c r="U55" s="130">
        <f t="shared" si="6"/>
        <v>12112617</v>
      </c>
      <c r="V55" s="122">
        <f t="shared" si="6"/>
        <v>10056270</v>
      </c>
      <c r="W55" s="122">
        <f t="shared" si="6"/>
        <v>1698638886</v>
      </c>
      <c r="X55" s="122">
        <f t="shared" si="6"/>
        <v>317957</v>
      </c>
      <c r="Y55" s="122">
        <f t="shared" si="6"/>
        <v>1199950</v>
      </c>
      <c r="Z55" s="130">
        <f t="shared" si="6"/>
        <v>2696504</v>
      </c>
      <c r="AA55" s="122">
        <f t="shared" si="1"/>
        <v>1924967721</v>
      </c>
    </row>
    <row r="56" spans="1:27" x14ac:dyDescent="0.15">
      <c r="A56" s="51"/>
      <c r="B56" s="48" t="s">
        <v>34</v>
      </c>
      <c r="C56" s="48"/>
      <c r="D56" s="48"/>
      <c r="E56" s="123">
        <v>0</v>
      </c>
      <c r="F56" s="124">
        <v>0</v>
      </c>
      <c r="G56" s="123">
        <v>0</v>
      </c>
      <c r="H56" s="123">
        <v>0</v>
      </c>
      <c r="I56" s="124">
        <v>0</v>
      </c>
      <c r="J56" s="123">
        <v>0</v>
      </c>
      <c r="K56" s="124">
        <v>0</v>
      </c>
      <c r="L56" s="123">
        <v>0</v>
      </c>
      <c r="M56" s="124">
        <v>0</v>
      </c>
      <c r="N56" s="123">
        <v>0</v>
      </c>
      <c r="O56" s="123">
        <v>0</v>
      </c>
      <c r="P56" s="123">
        <v>0</v>
      </c>
      <c r="Q56" s="124">
        <v>0</v>
      </c>
      <c r="R56" s="123">
        <v>0</v>
      </c>
      <c r="S56" s="124">
        <v>0</v>
      </c>
      <c r="T56" s="123">
        <v>0</v>
      </c>
      <c r="U56" s="124">
        <v>0</v>
      </c>
      <c r="V56" s="123">
        <v>0</v>
      </c>
      <c r="W56" s="123">
        <v>560000000</v>
      </c>
      <c r="X56" s="123">
        <v>0</v>
      </c>
      <c r="Y56" s="124">
        <v>0</v>
      </c>
      <c r="Z56" s="123">
        <v>0</v>
      </c>
      <c r="AA56" s="133">
        <f t="shared" si="1"/>
        <v>560000000</v>
      </c>
    </row>
    <row r="57" spans="1:27" x14ac:dyDescent="0.15">
      <c r="A57" s="51"/>
      <c r="B57" s="53" t="s">
        <v>35</v>
      </c>
      <c r="C57" s="53"/>
      <c r="D57" s="53"/>
      <c r="E57" s="125">
        <v>197579</v>
      </c>
      <c r="F57" s="127">
        <v>20519539</v>
      </c>
      <c r="G57" s="125">
        <v>11130751</v>
      </c>
      <c r="H57" s="125">
        <v>22043275</v>
      </c>
      <c r="I57" s="127">
        <v>1147674</v>
      </c>
      <c r="J57" s="125">
        <v>1420830</v>
      </c>
      <c r="K57" s="127">
        <v>23937278</v>
      </c>
      <c r="L57" s="125">
        <v>3948553</v>
      </c>
      <c r="M57" s="127">
        <v>4196520</v>
      </c>
      <c r="N57" s="125">
        <v>5120377</v>
      </c>
      <c r="O57" s="125">
        <v>6198234</v>
      </c>
      <c r="P57" s="125">
        <v>5074254</v>
      </c>
      <c r="Q57" s="127">
        <v>4020352</v>
      </c>
      <c r="R57" s="125">
        <v>3661846</v>
      </c>
      <c r="S57" s="127">
        <v>5035653</v>
      </c>
      <c r="T57" s="125">
        <v>6349664</v>
      </c>
      <c r="U57" s="127">
        <v>8238669</v>
      </c>
      <c r="V57" s="125">
        <v>6255090</v>
      </c>
      <c r="W57" s="125">
        <v>6478816</v>
      </c>
      <c r="X57" s="125">
        <v>317957</v>
      </c>
      <c r="Y57" s="127">
        <v>1199950</v>
      </c>
      <c r="Z57" s="125">
        <v>118545</v>
      </c>
      <c r="AA57" s="125">
        <f t="shared" si="1"/>
        <v>146611406</v>
      </c>
    </row>
    <row r="58" spans="1:27" x14ac:dyDescent="0.15">
      <c r="A58" s="51"/>
      <c r="B58" s="53" t="s">
        <v>36</v>
      </c>
      <c r="C58" s="53"/>
      <c r="D58" s="53"/>
      <c r="E58" s="125">
        <v>0</v>
      </c>
      <c r="F58" s="127">
        <v>0</v>
      </c>
      <c r="G58" s="125">
        <v>0</v>
      </c>
      <c r="H58" s="125">
        <v>0</v>
      </c>
      <c r="I58" s="127">
        <v>0</v>
      </c>
      <c r="J58" s="125">
        <v>0</v>
      </c>
      <c r="K58" s="127">
        <v>0</v>
      </c>
      <c r="L58" s="125">
        <v>0</v>
      </c>
      <c r="M58" s="127">
        <v>0</v>
      </c>
      <c r="N58" s="125">
        <v>0</v>
      </c>
      <c r="O58" s="125">
        <v>0</v>
      </c>
      <c r="P58" s="125">
        <v>0</v>
      </c>
      <c r="Q58" s="127">
        <v>0</v>
      </c>
      <c r="R58" s="125">
        <v>0</v>
      </c>
      <c r="S58" s="127">
        <v>0</v>
      </c>
      <c r="T58" s="125">
        <v>0</v>
      </c>
      <c r="U58" s="127">
        <v>0</v>
      </c>
      <c r="V58" s="125">
        <v>0</v>
      </c>
      <c r="W58" s="125">
        <v>0</v>
      </c>
      <c r="X58" s="125">
        <v>0</v>
      </c>
      <c r="Y58" s="127">
        <v>0</v>
      </c>
      <c r="Z58" s="125">
        <v>0</v>
      </c>
      <c r="AA58" s="125">
        <f t="shared" si="1"/>
        <v>0</v>
      </c>
    </row>
    <row r="59" spans="1:27" x14ac:dyDescent="0.15">
      <c r="A59" s="51"/>
      <c r="B59" s="53" t="s">
        <v>37</v>
      </c>
      <c r="C59" s="53"/>
      <c r="D59" s="53"/>
      <c r="E59" s="125">
        <v>0</v>
      </c>
      <c r="F59" s="127">
        <v>0</v>
      </c>
      <c r="G59" s="125">
        <v>0</v>
      </c>
      <c r="H59" s="125">
        <v>0</v>
      </c>
      <c r="I59" s="127">
        <v>0</v>
      </c>
      <c r="J59" s="125">
        <v>0</v>
      </c>
      <c r="K59" s="127">
        <v>0</v>
      </c>
      <c r="L59" s="125">
        <v>0</v>
      </c>
      <c r="M59" s="127">
        <v>0</v>
      </c>
      <c r="N59" s="125">
        <v>0</v>
      </c>
      <c r="O59" s="125">
        <v>0</v>
      </c>
      <c r="P59" s="125">
        <v>0</v>
      </c>
      <c r="Q59" s="127">
        <v>0</v>
      </c>
      <c r="R59" s="125">
        <v>0</v>
      </c>
      <c r="S59" s="127">
        <v>0</v>
      </c>
      <c r="T59" s="125">
        <v>0</v>
      </c>
      <c r="U59" s="127">
        <v>0</v>
      </c>
      <c r="V59" s="125">
        <v>0</v>
      </c>
      <c r="W59" s="125">
        <v>42113063</v>
      </c>
      <c r="X59" s="125">
        <v>0</v>
      </c>
      <c r="Y59" s="127">
        <v>0</v>
      </c>
      <c r="Z59" s="125">
        <v>0</v>
      </c>
      <c r="AA59" s="125">
        <f t="shared" si="1"/>
        <v>42113063</v>
      </c>
    </row>
    <row r="60" spans="1:27" x14ac:dyDescent="0.15">
      <c r="A60" s="51"/>
      <c r="B60" s="48" t="s">
        <v>38</v>
      </c>
      <c r="C60" s="48"/>
      <c r="D60" s="48"/>
      <c r="E60" s="125">
        <v>255571</v>
      </c>
      <c r="F60" s="127">
        <v>2451499</v>
      </c>
      <c r="G60" s="125">
        <v>516075</v>
      </c>
      <c r="H60" s="125">
        <v>635823</v>
      </c>
      <c r="I60" s="127">
        <v>48940</v>
      </c>
      <c r="J60" s="125">
        <v>111391</v>
      </c>
      <c r="K60" s="127">
        <v>298071</v>
      </c>
      <c r="L60" s="125">
        <v>138670</v>
      </c>
      <c r="M60" s="127">
        <v>218546</v>
      </c>
      <c r="N60" s="125">
        <v>128040</v>
      </c>
      <c r="O60" s="125">
        <v>111560</v>
      </c>
      <c r="P60" s="125">
        <v>350536</v>
      </c>
      <c r="Q60" s="127">
        <v>104520</v>
      </c>
      <c r="R60" s="125">
        <v>95520</v>
      </c>
      <c r="S60" s="127">
        <v>173230</v>
      </c>
      <c r="T60" s="125">
        <v>200166</v>
      </c>
      <c r="U60" s="127">
        <v>403948</v>
      </c>
      <c r="V60" s="125">
        <v>251180</v>
      </c>
      <c r="W60" s="125">
        <v>37456131</v>
      </c>
      <c r="X60" s="125">
        <v>0</v>
      </c>
      <c r="Y60" s="127">
        <v>0</v>
      </c>
      <c r="Z60" s="125">
        <v>1795560</v>
      </c>
      <c r="AA60" s="125">
        <f t="shared" si="1"/>
        <v>45744977</v>
      </c>
    </row>
    <row r="61" spans="1:27" x14ac:dyDescent="0.15">
      <c r="A61" s="51"/>
      <c r="B61" s="53" t="s">
        <v>39</v>
      </c>
      <c r="C61" s="53"/>
      <c r="D61" s="53"/>
      <c r="E61" s="125">
        <v>0</v>
      </c>
      <c r="F61" s="127">
        <v>0</v>
      </c>
      <c r="G61" s="125">
        <v>0</v>
      </c>
      <c r="H61" s="125">
        <v>0</v>
      </c>
      <c r="I61" s="127">
        <v>0</v>
      </c>
      <c r="J61" s="125">
        <v>0</v>
      </c>
      <c r="K61" s="127">
        <v>0</v>
      </c>
      <c r="L61" s="125">
        <v>0</v>
      </c>
      <c r="M61" s="127">
        <v>0</v>
      </c>
      <c r="N61" s="125">
        <v>0</v>
      </c>
      <c r="O61" s="125">
        <v>0</v>
      </c>
      <c r="P61" s="125">
        <v>0</v>
      </c>
      <c r="Q61" s="127">
        <v>0</v>
      </c>
      <c r="R61" s="125">
        <v>0</v>
      </c>
      <c r="S61" s="127">
        <v>0</v>
      </c>
      <c r="T61" s="125">
        <v>0</v>
      </c>
      <c r="U61" s="127">
        <v>0</v>
      </c>
      <c r="V61" s="125">
        <v>0</v>
      </c>
      <c r="W61" s="125">
        <v>0</v>
      </c>
      <c r="X61" s="125">
        <v>0</v>
      </c>
      <c r="Y61" s="127">
        <v>0</v>
      </c>
      <c r="Z61" s="125">
        <v>782399</v>
      </c>
      <c r="AA61" s="125">
        <f t="shared" si="1"/>
        <v>782399</v>
      </c>
    </row>
    <row r="62" spans="1:27" x14ac:dyDescent="0.15">
      <c r="A62" s="51"/>
      <c r="B62" s="53" t="s">
        <v>40</v>
      </c>
      <c r="C62" s="53"/>
      <c r="D62" s="53"/>
      <c r="E62" s="125">
        <v>0</v>
      </c>
      <c r="F62" s="127">
        <v>0</v>
      </c>
      <c r="G62" s="125">
        <v>0</v>
      </c>
      <c r="H62" s="125">
        <v>0</v>
      </c>
      <c r="I62" s="127">
        <v>0</v>
      </c>
      <c r="J62" s="125">
        <v>0</v>
      </c>
      <c r="K62" s="127">
        <v>0</v>
      </c>
      <c r="L62" s="125">
        <v>0</v>
      </c>
      <c r="M62" s="127">
        <v>0</v>
      </c>
      <c r="N62" s="125">
        <v>0</v>
      </c>
      <c r="O62" s="125">
        <v>0</v>
      </c>
      <c r="P62" s="125">
        <v>0</v>
      </c>
      <c r="Q62" s="127">
        <v>0</v>
      </c>
      <c r="R62" s="125">
        <v>0</v>
      </c>
      <c r="S62" s="127">
        <v>0</v>
      </c>
      <c r="T62" s="125">
        <v>0</v>
      </c>
      <c r="U62" s="127">
        <v>0</v>
      </c>
      <c r="V62" s="125">
        <v>0</v>
      </c>
      <c r="W62" s="125">
        <v>0</v>
      </c>
      <c r="X62" s="125">
        <v>0</v>
      </c>
      <c r="Y62" s="127">
        <v>0</v>
      </c>
      <c r="Z62" s="125">
        <v>0</v>
      </c>
      <c r="AA62" s="125">
        <f t="shared" si="1"/>
        <v>0</v>
      </c>
    </row>
    <row r="63" spans="1:27" x14ac:dyDescent="0.15">
      <c r="A63" s="51"/>
      <c r="B63" s="53" t="s">
        <v>41</v>
      </c>
      <c r="C63" s="53"/>
      <c r="D63" s="53"/>
      <c r="E63" s="125">
        <v>0</v>
      </c>
      <c r="F63" s="127">
        <v>0</v>
      </c>
      <c r="G63" s="125">
        <v>0</v>
      </c>
      <c r="H63" s="125">
        <v>0</v>
      </c>
      <c r="I63" s="127">
        <v>0</v>
      </c>
      <c r="J63" s="125">
        <v>0</v>
      </c>
      <c r="K63" s="127">
        <v>0</v>
      </c>
      <c r="L63" s="125">
        <v>0</v>
      </c>
      <c r="M63" s="127">
        <v>0</v>
      </c>
      <c r="N63" s="125">
        <v>0</v>
      </c>
      <c r="O63" s="125">
        <v>0</v>
      </c>
      <c r="P63" s="125">
        <v>0</v>
      </c>
      <c r="Q63" s="127">
        <v>0</v>
      </c>
      <c r="R63" s="125">
        <v>0</v>
      </c>
      <c r="S63" s="127">
        <v>0</v>
      </c>
      <c r="T63" s="125">
        <v>0</v>
      </c>
      <c r="U63" s="127">
        <v>0</v>
      </c>
      <c r="V63" s="125">
        <v>0</v>
      </c>
      <c r="W63" s="125">
        <v>172000</v>
      </c>
      <c r="X63" s="125">
        <v>0</v>
      </c>
      <c r="Y63" s="127">
        <v>0</v>
      </c>
      <c r="Z63" s="125">
        <v>0</v>
      </c>
      <c r="AA63" s="125">
        <f t="shared" si="1"/>
        <v>172000</v>
      </c>
    </row>
    <row r="64" spans="1:27" x14ac:dyDescent="0.15">
      <c r="A64" s="51"/>
      <c r="B64" s="53" t="s">
        <v>42</v>
      </c>
      <c r="C64" s="53"/>
      <c r="D64" s="53"/>
      <c r="E64" s="125">
        <v>0</v>
      </c>
      <c r="F64" s="127">
        <v>24550000</v>
      </c>
      <c r="G64" s="125">
        <v>5840000</v>
      </c>
      <c r="H64" s="125">
        <v>10628000</v>
      </c>
      <c r="I64" s="127">
        <v>1480000</v>
      </c>
      <c r="J64" s="125">
        <v>495000</v>
      </c>
      <c r="K64" s="127">
        <v>6332000</v>
      </c>
      <c r="L64" s="125">
        <v>2310000</v>
      </c>
      <c r="M64" s="127">
        <v>2760000</v>
      </c>
      <c r="N64" s="125">
        <v>2070000</v>
      </c>
      <c r="O64" s="125">
        <v>1730000</v>
      </c>
      <c r="P64" s="125">
        <v>3690000</v>
      </c>
      <c r="Q64" s="127">
        <v>1630000</v>
      </c>
      <c r="R64" s="125">
        <v>1620000</v>
      </c>
      <c r="S64" s="127">
        <v>2110000</v>
      </c>
      <c r="T64" s="125">
        <v>2600000</v>
      </c>
      <c r="U64" s="127">
        <v>3470000</v>
      </c>
      <c r="V64" s="125">
        <v>3550000</v>
      </c>
      <c r="W64" s="125">
        <v>0</v>
      </c>
      <c r="X64" s="125">
        <v>0</v>
      </c>
      <c r="Y64" s="127">
        <v>0</v>
      </c>
      <c r="Z64" s="125">
        <v>0</v>
      </c>
      <c r="AA64" s="125">
        <f t="shared" si="1"/>
        <v>76865000</v>
      </c>
    </row>
    <row r="65" spans="1:27" x14ac:dyDescent="0.15">
      <c r="A65" s="51"/>
      <c r="B65" s="53" t="s">
        <v>43</v>
      </c>
      <c r="C65" s="53"/>
      <c r="D65" s="53"/>
      <c r="E65" s="125">
        <v>0</v>
      </c>
      <c r="F65" s="127">
        <v>0</v>
      </c>
      <c r="G65" s="125">
        <v>260000</v>
      </c>
      <c r="H65" s="125">
        <v>0</v>
      </c>
      <c r="I65" s="127">
        <v>0</v>
      </c>
      <c r="J65" s="125">
        <v>0</v>
      </c>
      <c r="K65" s="127">
        <v>0</v>
      </c>
      <c r="L65" s="125">
        <v>0</v>
      </c>
      <c r="M65" s="127">
        <v>0</v>
      </c>
      <c r="N65" s="125">
        <v>0</v>
      </c>
      <c r="O65" s="125">
        <v>0</v>
      </c>
      <c r="P65" s="125">
        <v>0</v>
      </c>
      <c r="Q65" s="127">
        <v>0</v>
      </c>
      <c r="R65" s="125">
        <v>0</v>
      </c>
      <c r="S65" s="127">
        <v>0</v>
      </c>
      <c r="T65" s="125">
        <v>0</v>
      </c>
      <c r="U65" s="127">
        <v>0</v>
      </c>
      <c r="V65" s="125">
        <v>0</v>
      </c>
      <c r="W65" s="125">
        <v>0</v>
      </c>
      <c r="X65" s="125">
        <v>0</v>
      </c>
      <c r="Y65" s="127">
        <v>0</v>
      </c>
      <c r="Z65" s="125">
        <v>0</v>
      </c>
      <c r="AA65" s="125">
        <f t="shared" si="1"/>
        <v>260000</v>
      </c>
    </row>
    <row r="66" spans="1:27" x14ac:dyDescent="0.15">
      <c r="A66" s="51"/>
      <c r="B66" s="53" t="s">
        <v>44</v>
      </c>
      <c r="C66" s="53"/>
      <c r="D66" s="53"/>
      <c r="E66" s="125">
        <v>0</v>
      </c>
      <c r="F66" s="127">
        <v>0</v>
      </c>
      <c r="G66" s="125">
        <v>0</v>
      </c>
      <c r="H66" s="125">
        <v>0</v>
      </c>
      <c r="I66" s="127">
        <v>0</v>
      </c>
      <c r="J66" s="125">
        <v>0</v>
      </c>
      <c r="K66" s="127">
        <v>0</v>
      </c>
      <c r="L66" s="125">
        <v>0</v>
      </c>
      <c r="M66" s="127">
        <v>0</v>
      </c>
      <c r="N66" s="125">
        <v>0</v>
      </c>
      <c r="O66" s="125">
        <v>0</v>
      </c>
      <c r="P66" s="125">
        <v>0</v>
      </c>
      <c r="Q66" s="127">
        <v>0</v>
      </c>
      <c r="R66" s="125">
        <v>0</v>
      </c>
      <c r="S66" s="127">
        <v>0</v>
      </c>
      <c r="T66" s="125">
        <v>0</v>
      </c>
      <c r="U66" s="127">
        <v>0</v>
      </c>
      <c r="V66" s="125">
        <v>0</v>
      </c>
      <c r="W66" s="125">
        <v>0</v>
      </c>
      <c r="X66" s="125">
        <v>0</v>
      </c>
      <c r="Y66" s="127">
        <v>0</v>
      </c>
      <c r="Z66" s="125">
        <v>0</v>
      </c>
      <c r="AA66" s="125">
        <f t="shared" si="1"/>
        <v>0</v>
      </c>
    </row>
    <row r="67" spans="1:27" x14ac:dyDescent="0.15">
      <c r="A67" s="51"/>
      <c r="B67" s="48" t="s">
        <v>45</v>
      </c>
      <c r="C67" s="48"/>
      <c r="D67" s="48"/>
      <c r="E67" s="125">
        <v>0</v>
      </c>
      <c r="F67" s="127">
        <v>0</v>
      </c>
      <c r="G67" s="125">
        <v>0</v>
      </c>
      <c r="H67" s="125">
        <v>0</v>
      </c>
      <c r="I67" s="127">
        <v>0</v>
      </c>
      <c r="J67" s="125">
        <v>0</v>
      </c>
      <c r="K67" s="127">
        <v>0</v>
      </c>
      <c r="L67" s="125">
        <v>0</v>
      </c>
      <c r="M67" s="127">
        <v>0</v>
      </c>
      <c r="N67" s="125">
        <v>0</v>
      </c>
      <c r="O67" s="125">
        <v>0</v>
      </c>
      <c r="P67" s="125">
        <v>0</v>
      </c>
      <c r="Q67" s="127">
        <v>0</v>
      </c>
      <c r="R67" s="125">
        <v>0</v>
      </c>
      <c r="S67" s="127">
        <v>0</v>
      </c>
      <c r="T67" s="125">
        <v>0</v>
      </c>
      <c r="U67" s="127">
        <v>0</v>
      </c>
      <c r="V67" s="125">
        <v>0</v>
      </c>
      <c r="W67" s="125">
        <v>0</v>
      </c>
      <c r="X67" s="125">
        <v>0</v>
      </c>
      <c r="Y67" s="127">
        <v>0</v>
      </c>
      <c r="Z67" s="125">
        <v>0</v>
      </c>
      <c r="AA67" s="125">
        <f t="shared" si="1"/>
        <v>0</v>
      </c>
    </row>
    <row r="68" spans="1:27" x14ac:dyDescent="0.15">
      <c r="A68" s="51"/>
      <c r="B68" s="54" t="s">
        <v>46</v>
      </c>
      <c r="C68" s="54"/>
      <c r="D68" s="54"/>
      <c r="E68" s="123">
        <v>0</v>
      </c>
      <c r="F68" s="124">
        <v>0</v>
      </c>
      <c r="G68" s="123">
        <v>0</v>
      </c>
      <c r="H68" s="123">
        <v>0</v>
      </c>
      <c r="I68" s="124">
        <v>0</v>
      </c>
      <c r="J68" s="123">
        <v>0</v>
      </c>
      <c r="K68" s="124">
        <v>0</v>
      </c>
      <c r="L68" s="123">
        <v>0</v>
      </c>
      <c r="M68" s="124">
        <v>0</v>
      </c>
      <c r="N68" s="123">
        <v>0</v>
      </c>
      <c r="O68" s="123">
        <v>0</v>
      </c>
      <c r="P68" s="123">
        <v>0</v>
      </c>
      <c r="Q68" s="124">
        <v>0</v>
      </c>
      <c r="R68" s="123">
        <v>0</v>
      </c>
      <c r="S68" s="124">
        <v>0</v>
      </c>
      <c r="T68" s="123">
        <v>0</v>
      </c>
      <c r="U68" s="124">
        <v>0</v>
      </c>
      <c r="V68" s="123">
        <v>0</v>
      </c>
      <c r="W68" s="123">
        <v>1052418876</v>
      </c>
      <c r="X68" s="123">
        <v>0</v>
      </c>
      <c r="Y68" s="124">
        <v>0</v>
      </c>
      <c r="Z68" s="123">
        <v>0</v>
      </c>
      <c r="AA68" s="128">
        <f t="shared" si="1"/>
        <v>1052418876</v>
      </c>
    </row>
    <row r="69" spans="1:27" x14ac:dyDescent="0.15">
      <c r="A69" s="49" t="s">
        <v>58</v>
      </c>
      <c r="B69" s="50"/>
      <c r="C69" s="50"/>
      <c r="D69" s="50"/>
      <c r="E69" s="122">
        <f>SUM(E70:E78)</f>
        <v>0</v>
      </c>
      <c r="F69" s="122">
        <f t="shared" ref="F69:Z69" si="7">SUM(F70:F78)</f>
        <v>818192590</v>
      </c>
      <c r="G69" s="122">
        <f t="shared" si="7"/>
        <v>12787840</v>
      </c>
      <c r="H69" s="122">
        <f t="shared" si="7"/>
        <v>22886850</v>
      </c>
      <c r="I69" s="130">
        <f t="shared" si="7"/>
        <v>3702330</v>
      </c>
      <c r="J69" s="122">
        <f t="shared" si="7"/>
        <v>3280230</v>
      </c>
      <c r="K69" s="130">
        <f t="shared" si="7"/>
        <v>381155160</v>
      </c>
      <c r="L69" s="122">
        <f t="shared" si="7"/>
        <v>6074220</v>
      </c>
      <c r="M69" s="130">
        <f t="shared" si="7"/>
        <v>11085660</v>
      </c>
      <c r="N69" s="122">
        <f t="shared" si="7"/>
        <v>5876700</v>
      </c>
      <c r="O69" s="122">
        <f t="shared" si="7"/>
        <v>5764920</v>
      </c>
      <c r="P69" s="122">
        <f t="shared" si="7"/>
        <v>9786420</v>
      </c>
      <c r="Q69" s="130">
        <f t="shared" si="7"/>
        <v>5925480</v>
      </c>
      <c r="R69" s="122">
        <f t="shared" si="7"/>
        <v>37784440</v>
      </c>
      <c r="S69" s="130">
        <f t="shared" si="7"/>
        <v>7435200</v>
      </c>
      <c r="T69" s="122">
        <f t="shared" si="7"/>
        <v>8072700</v>
      </c>
      <c r="U69" s="130">
        <f t="shared" si="7"/>
        <v>46923600</v>
      </c>
      <c r="V69" s="122">
        <f t="shared" si="7"/>
        <v>65650960</v>
      </c>
      <c r="W69" s="122">
        <f t="shared" si="7"/>
        <v>1581396298</v>
      </c>
      <c r="X69" s="122">
        <f t="shared" si="7"/>
        <v>0</v>
      </c>
      <c r="Y69" s="122">
        <f t="shared" si="7"/>
        <v>0</v>
      </c>
      <c r="Z69" s="130">
        <f t="shared" si="7"/>
        <v>0</v>
      </c>
      <c r="AA69" s="122">
        <f t="shared" si="1"/>
        <v>3033781598</v>
      </c>
    </row>
    <row r="70" spans="1:27" x14ac:dyDescent="0.15">
      <c r="A70" s="51"/>
      <c r="B70" s="48" t="s">
        <v>47</v>
      </c>
      <c r="C70" s="48"/>
      <c r="D70" s="48"/>
      <c r="E70" s="123">
        <v>0</v>
      </c>
      <c r="F70" s="124">
        <v>771720000</v>
      </c>
      <c r="G70" s="123">
        <v>0</v>
      </c>
      <c r="H70" s="123">
        <v>0</v>
      </c>
      <c r="I70" s="124">
        <v>0</v>
      </c>
      <c r="J70" s="123">
        <v>0</v>
      </c>
      <c r="K70" s="124">
        <v>371800000</v>
      </c>
      <c r="L70" s="123">
        <v>0</v>
      </c>
      <c r="M70" s="124">
        <v>0</v>
      </c>
      <c r="N70" s="123">
        <v>0</v>
      </c>
      <c r="O70" s="123">
        <v>0</v>
      </c>
      <c r="P70" s="123">
        <v>0</v>
      </c>
      <c r="Q70" s="124">
        <v>0</v>
      </c>
      <c r="R70" s="123">
        <v>32560000</v>
      </c>
      <c r="S70" s="124">
        <v>0</v>
      </c>
      <c r="T70" s="123">
        <v>0</v>
      </c>
      <c r="U70" s="124">
        <v>35700000</v>
      </c>
      <c r="V70" s="123">
        <v>57835000</v>
      </c>
      <c r="W70" s="123">
        <v>1577140000</v>
      </c>
      <c r="X70" s="123">
        <v>0</v>
      </c>
      <c r="Y70" s="124">
        <v>0</v>
      </c>
      <c r="Z70" s="123">
        <v>0</v>
      </c>
      <c r="AA70" s="133">
        <f t="shared" si="1"/>
        <v>2846755000</v>
      </c>
    </row>
    <row r="71" spans="1:27" x14ac:dyDescent="0.15">
      <c r="A71" s="51"/>
      <c r="B71" s="53" t="s">
        <v>48</v>
      </c>
      <c r="C71" s="53"/>
      <c r="D71" s="53"/>
      <c r="E71" s="125">
        <v>0</v>
      </c>
      <c r="F71" s="127">
        <v>0</v>
      </c>
      <c r="G71" s="125">
        <v>0</v>
      </c>
      <c r="H71" s="125">
        <v>0</v>
      </c>
      <c r="I71" s="127">
        <v>0</v>
      </c>
      <c r="J71" s="125">
        <v>0</v>
      </c>
      <c r="K71" s="127">
        <v>0</v>
      </c>
      <c r="L71" s="125">
        <v>0</v>
      </c>
      <c r="M71" s="127">
        <v>0</v>
      </c>
      <c r="N71" s="125">
        <v>0</v>
      </c>
      <c r="O71" s="125">
        <v>0</v>
      </c>
      <c r="P71" s="125">
        <v>0</v>
      </c>
      <c r="Q71" s="127">
        <v>0</v>
      </c>
      <c r="R71" s="125">
        <v>0</v>
      </c>
      <c r="S71" s="127">
        <v>0</v>
      </c>
      <c r="T71" s="125">
        <v>0</v>
      </c>
      <c r="U71" s="127">
        <v>0</v>
      </c>
      <c r="V71" s="125">
        <v>0</v>
      </c>
      <c r="W71" s="125">
        <v>0</v>
      </c>
      <c r="X71" s="125">
        <v>0</v>
      </c>
      <c r="Y71" s="127">
        <v>0</v>
      </c>
      <c r="Z71" s="125">
        <v>0</v>
      </c>
      <c r="AA71" s="125">
        <f t="shared" si="1"/>
        <v>0</v>
      </c>
    </row>
    <row r="72" spans="1:27" x14ac:dyDescent="0.15">
      <c r="A72" s="51"/>
      <c r="B72" s="53" t="s">
        <v>49</v>
      </c>
      <c r="C72" s="53"/>
      <c r="D72" s="53"/>
      <c r="E72" s="125">
        <v>0</v>
      </c>
      <c r="F72" s="127">
        <v>0</v>
      </c>
      <c r="G72" s="125">
        <v>0</v>
      </c>
      <c r="H72" s="125">
        <v>0</v>
      </c>
      <c r="I72" s="127">
        <v>0</v>
      </c>
      <c r="J72" s="125">
        <v>0</v>
      </c>
      <c r="K72" s="127">
        <v>0</v>
      </c>
      <c r="L72" s="125">
        <v>0</v>
      </c>
      <c r="M72" s="127">
        <v>0</v>
      </c>
      <c r="N72" s="125">
        <v>0</v>
      </c>
      <c r="O72" s="125">
        <v>0</v>
      </c>
      <c r="P72" s="125">
        <v>0</v>
      </c>
      <c r="Q72" s="127">
        <v>0</v>
      </c>
      <c r="R72" s="125">
        <v>0</v>
      </c>
      <c r="S72" s="127">
        <v>0</v>
      </c>
      <c r="T72" s="125">
        <v>0</v>
      </c>
      <c r="U72" s="127">
        <v>0</v>
      </c>
      <c r="V72" s="125">
        <v>0</v>
      </c>
      <c r="W72" s="125">
        <v>0</v>
      </c>
      <c r="X72" s="125">
        <v>0</v>
      </c>
      <c r="Y72" s="127">
        <v>0</v>
      </c>
      <c r="Z72" s="125">
        <v>0</v>
      </c>
      <c r="AA72" s="125">
        <f t="shared" si="1"/>
        <v>0</v>
      </c>
    </row>
    <row r="73" spans="1:27" x14ac:dyDescent="0.15">
      <c r="A73" s="51"/>
      <c r="B73" s="53" t="s">
        <v>50</v>
      </c>
      <c r="C73" s="53"/>
      <c r="D73" s="53"/>
      <c r="E73" s="125">
        <v>0</v>
      </c>
      <c r="F73" s="127">
        <v>0</v>
      </c>
      <c r="G73" s="125">
        <v>0</v>
      </c>
      <c r="H73" s="125">
        <v>0</v>
      </c>
      <c r="I73" s="127">
        <v>0</v>
      </c>
      <c r="J73" s="125">
        <v>0</v>
      </c>
      <c r="K73" s="127">
        <v>0</v>
      </c>
      <c r="L73" s="125">
        <v>0</v>
      </c>
      <c r="M73" s="127">
        <v>0</v>
      </c>
      <c r="N73" s="125">
        <v>0</v>
      </c>
      <c r="O73" s="125">
        <v>0</v>
      </c>
      <c r="P73" s="125">
        <v>0</v>
      </c>
      <c r="Q73" s="127">
        <v>0</v>
      </c>
      <c r="R73" s="125">
        <v>0</v>
      </c>
      <c r="S73" s="127">
        <v>0</v>
      </c>
      <c r="T73" s="125">
        <v>0</v>
      </c>
      <c r="U73" s="127">
        <v>0</v>
      </c>
      <c r="V73" s="125">
        <v>0</v>
      </c>
      <c r="W73" s="125">
        <v>0</v>
      </c>
      <c r="X73" s="125">
        <v>0</v>
      </c>
      <c r="Y73" s="127">
        <v>0</v>
      </c>
      <c r="Z73" s="125">
        <v>0</v>
      </c>
      <c r="AA73" s="125">
        <f t="shared" ref="AA73:AA95" si="8">SUM(E73:Z73)</f>
        <v>0</v>
      </c>
    </row>
    <row r="74" spans="1:27" x14ac:dyDescent="0.15">
      <c r="A74" s="51"/>
      <c r="B74" s="53" t="s">
        <v>51</v>
      </c>
      <c r="C74" s="53"/>
      <c r="D74" s="53"/>
      <c r="E74" s="125">
        <v>0</v>
      </c>
      <c r="F74" s="127">
        <v>0</v>
      </c>
      <c r="G74" s="125">
        <v>0</v>
      </c>
      <c r="H74" s="125">
        <v>0</v>
      </c>
      <c r="I74" s="127">
        <v>0</v>
      </c>
      <c r="J74" s="125">
        <v>0</v>
      </c>
      <c r="K74" s="127">
        <v>0</v>
      </c>
      <c r="L74" s="125">
        <v>0</v>
      </c>
      <c r="M74" s="127">
        <v>0</v>
      </c>
      <c r="N74" s="125">
        <v>0</v>
      </c>
      <c r="O74" s="125">
        <v>0</v>
      </c>
      <c r="P74" s="125">
        <v>0</v>
      </c>
      <c r="Q74" s="127">
        <v>0</v>
      </c>
      <c r="R74" s="125">
        <v>0</v>
      </c>
      <c r="S74" s="127">
        <v>0</v>
      </c>
      <c r="T74" s="125">
        <v>0</v>
      </c>
      <c r="U74" s="127">
        <v>0</v>
      </c>
      <c r="V74" s="125">
        <v>0</v>
      </c>
      <c r="W74" s="125">
        <v>0</v>
      </c>
      <c r="X74" s="125">
        <v>0</v>
      </c>
      <c r="Y74" s="127">
        <v>0</v>
      </c>
      <c r="Z74" s="125">
        <v>0</v>
      </c>
      <c r="AA74" s="125">
        <f t="shared" si="8"/>
        <v>0</v>
      </c>
    </row>
    <row r="75" spans="1:27" x14ac:dyDescent="0.15">
      <c r="A75" s="51"/>
      <c r="B75" s="53" t="s">
        <v>52</v>
      </c>
      <c r="C75" s="53"/>
      <c r="D75" s="53"/>
      <c r="E75" s="125">
        <v>0</v>
      </c>
      <c r="F75" s="127">
        <v>46472590</v>
      </c>
      <c r="G75" s="125">
        <v>12787840</v>
      </c>
      <c r="H75" s="125">
        <v>22886850</v>
      </c>
      <c r="I75" s="127">
        <v>3702330</v>
      </c>
      <c r="J75" s="125">
        <v>3280230</v>
      </c>
      <c r="K75" s="127">
        <v>9355160</v>
      </c>
      <c r="L75" s="125">
        <v>6074220</v>
      </c>
      <c r="M75" s="127">
        <v>11085660</v>
      </c>
      <c r="N75" s="125">
        <v>5876700</v>
      </c>
      <c r="O75" s="125">
        <v>5764920</v>
      </c>
      <c r="P75" s="125">
        <v>9786420</v>
      </c>
      <c r="Q75" s="127">
        <v>5925480</v>
      </c>
      <c r="R75" s="125">
        <v>5224440</v>
      </c>
      <c r="S75" s="127">
        <v>7435200</v>
      </c>
      <c r="T75" s="125">
        <v>8072700</v>
      </c>
      <c r="U75" s="127">
        <v>11223600</v>
      </c>
      <c r="V75" s="125">
        <v>7815960</v>
      </c>
      <c r="W75" s="125">
        <v>0</v>
      </c>
      <c r="X75" s="125">
        <v>0</v>
      </c>
      <c r="Y75" s="127">
        <v>0</v>
      </c>
      <c r="Z75" s="125">
        <v>0</v>
      </c>
      <c r="AA75" s="125">
        <f t="shared" si="8"/>
        <v>182770300</v>
      </c>
    </row>
    <row r="76" spans="1:27" x14ac:dyDescent="0.15">
      <c r="A76" s="51"/>
      <c r="B76" s="53" t="s">
        <v>53</v>
      </c>
      <c r="C76" s="53"/>
      <c r="D76" s="53"/>
      <c r="E76" s="125">
        <v>0</v>
      </c>
      <c r="F76" s="127">
        <v>0</v>
      </c>
      <c r="G76" s="125">
        <v>0</v>
      </c>
      <c r="H76" s="125">
        <v>0</v>
      </c>
      <c r="I76" s="127">
        <v>0</v>
      </c>
      <c r="J76" s="125">
        <v>0</v>
      </c>
      <c r="K76" s="127">
        <v>0</v>
      </c>
      <c r="L76" s="125">
        <v>0</v>
      </c>
      <c r="M76" s="127">
        <v>0</v>
      </c>
      <c r="N76" s="125">
        <v>0</v>
      </c>
      <c r="O76" s="125">
        <v>0</v>
      </c>
      <c r="P76" s="125">
        <v>0</v>
      </c>
      <c r="Q76" s="127">
        <v>0</v>
      </c>
      <c r="R76" s="125">
        <v>0</v>
      </c>
      <c r="S76" s="127">
        <v>0</v>
      </c>
      <c r="T76" s="125">
        <v>0</v>
      </c>
      <c r="U76" s="127">
        <v>0</v>
      </c>
      <c r="V76" s="125">
        <v>0</v>
      </c>
      <c r="W76" s="125">
        <v>4256298</v>
      </c>
      <c r="X76" s="125">
        <v>0</v>
      </c>
      <c r="Y76" s="127">
        <v>0</v>
      </c>
      <c r="Z76" s="125">
        <v>0</v>
      </c>
      <c r="AA76" s="125">
        <f t="shared" si="8"/>
        <v>4256298</v>
      </c>
    </row>
    <row r="77" spans="1:27" x14ac:dyDescent="0.15">
      <c r="A77" s="51"/>
      <c r="B77" s="53" t="s">
        <v>54</v>
      </c>
      <c r="C77" s="53"/>
      <c r="D77" s="53"/>
      <c r="E77" s="125">
        <v>0</v>
      </c>
      <c r="F77" s="127">
        <v>0</v>
      </c>
      <c r="G77" s="125">
        <v>0</v>
      </c>
      <c r="H77" s="125">
        <v>0</v>
      </c>
      <c r="I77" s="127">
        <v>0</v>
      </c>
      <c r="J77" s="125">
        <v>0</v>
      </c>
      <c r="K77" s="127">
        <v>0</v>
      </c>
      <c r="L77" s="125">
        <v>0</v>
      </c>
      <c r="M77" s="127">
        <v>0</v>
      </c>
      <c r="N77" s="125">
        <v>0</v>
      </c>
      <c r="O77" s="125">
        <v>0</v>
      </c>
      <c r="P77" s="125">
        <v>0</v>
      </c>
      <c r="Q77" s="127">
        <v>0</v>
      </c>
      <c r="R77" s="125">
        <v>0</v>
      </c>
      <c r="S77" s="127">
        <v>0</v>
      </c>
      <c r="T77" s="125">
        <v>0</v>
      </c>
      <c r="U77" s="127">
        <v>0</v>
      </c>
      <c r="V77" s="125">
        <v>0</v>
      </c>
      <c r="W77" s="125">
        <v>0</v>
      </c>
      <c r="X77" s="125">
        <v>0</v>
      </c>
      <c r="Y77" s="127">
        <v>0</v>
      </c>
      <c r="Z77" s="125">
        <v>0</v>
      </c>
      <c r="AA77" s="125">
        <f t="shared" si="8"/>
        <v>0</v>
      </c>
    </row>
    <row r="78" spans="1:27" x14ac:dyDescent="0.15">
      <c r="A78" s="51"/>
      <c r="B78" s="48" t="s">
        <v>55</v>
      </c>
      <c r="C78" s="48"/>
      <c r="D78" s="48"/>
      <c r="E78" s="123">
        <v>0</v>
      </c>
      <c r="F78" s="124">
        <v>0</v>
      </c>
      <c r="G78" s="123">
        <v>0</v>
      </c>
      <c r="H78" s="123">
        <v>0</v>
      </c>
      <c r="I78" s="124">
        <v>0</v>
      </c>
      <c r="J78" s="123">
        <v>0</v>
      </c>
      <c r="K78" s="124">
        <v>0</v>
      </c>
      <c r="L78" s="123">
        <v>0</v>
      </c>
      <c r="M78" s="124">
        <v>0</v>
      </c>
      <c r="N78" s="123">
        <v>0</v>
      </c>
      <c r="O78" s="123">
        <v>0</v>
      </c>
      <c r="P78" s="123">
        <v>0</v>
      </c>
      <c r="Q78" s="124">
        <v>0</v>
      </c>
      <c r="R78" s="123">
        <v>0</v>
      </c>
      <c r="S78" s="124">
        <v>0</v>
      </c>
      <c r="T78" s="123">
        <v>0</v>
      </c>
      <c r="U78" s="124">
        <v>0</v>
      </c>
      <c r="V78" s="123">
        <v>0</v>
      </c>
      <c r="W78" s="123">
        <v>0</v>
      </c>
      <c r="X78" s="123">
        <v>0</v>
      </c>
      <c r="Y78" s="124">
        <v>0</v>
      </c>
      <c r="Z78" s="123">
        <v>0</v>
      </c>
      <c r="AA78" s="128">
        <f t="shared" si="8"/>
        <v>0</v>
      </c>
    </row>
    <row r="79" spans="1:27" x14ac:dyDescent="0.15">
      <c r="A79" s="167" t="s">
        <v>60</v>
      </c>
      <c r="B79" s="168"/>
      <c r="C79" s="168"/>
      <c r="D79" s="168"/>
      <c r="E79" s="122">
        <f>E55+E69</f>
        <v>453150</v>
      </c>
      <c r="F79" s="122">
        <f t="shared" ref="F79:Z79" si="9">F55+F69</f>
        <v>865713628</v>
      </c>
      <c r="G79" s="122">
        <f t="shared" si="9"/>
        <v>30534666</v>
      </c>
      <c r="H79" s="122">
        <f t="shared" si="9"/>
        <v>56193948</v>
      </c>
      <c r="I79" s="130">
        <f t="shared" si="9"/>
        <v>6378944</v>
      </c>
      <c r="J79" s="122">
        <f t="shared" si="9"/>
        <v>5307451</v>
      </c>
      <c r="K79" s="130">
        <f t="shared" si="9"/>
        <v>411722509</v>
      </c>
      <c r="L79" s="122">
        <f t="shared" si="9"/>
        <v>12471443</v>
      </c>
      <c r="M79" s="130">
        <f t="shared" si="9"/>
        <v>18260726</v>
      </c>
      <c r="N79" s="122">
        <f t="shared" si="9"/>
        <v>13195117</v>
      </c>
      <c r="O79" s="122">
        <f t="shared" si="9"/>
        <v>13804714</v>
      </c>
      <c r="P79" s="122">
        <f t="shared" si="9"/>
        <v>18901210</v>
      </c>
      <c r="Q79" s="130">
        <f t="shared" si="9"/>
        <v>11680352</v>
      </c>
      <c r="R79" s="122">
        <f t="shared" si="9"/>
        <v>43161806</v>
      </c>
      <c r="S79" s="130">
        <f t="shared" si="9"/>
        <v>14754083</v>
      </c>
      <c r="T79" s="122">
        <f t="shared" si="9"/>
        <v>17222530</v>
      </c>
      <c r="U79" s="130">
        <f t="shared" si="9"/>
        <v>59036217</v>
      </c>
      <c r="V79" s="122">
        <f t="shared" si="9"/>
        <v>75707230</v>
      </c>
      <c r="W79" s="122">
        <f t="shared" si="9"/>
        <v>3280035184</v>
      </c>
      <c r="X79" s="122">
        <f t="shared" si="9"/>
        <v>317957</v>
      </c>
      <c r="Y79" s="122">
        <f t="shared" si="9"/>
        <v>1199950</v>
      </c>
      <c r="Z79" s="130">
        <f t="shared" si="9"/>
        <v>2696504</v>
      </c>
      <c r="AA79" s="122">
        <f t="shared" si="8"/>
        <v>4958749319</v>
      </c>
    </row>
    <row r="80" spans="1:27" x14ac:dyDescent="0.15">
      <c r="A80" s="167" t="s">
        <v>61</v>
      </c>
      <c r="B80" s="168"/>
      <c r="C80" s="168"/>
      <c r="D80" s="168"/>
      <c r="E80" s="120"/>
      <c r="F80" s="121"/>
      <c r="G80" s="120"/>
      <c r="H80" s="123"/>
      <c r="I80" s="124"/>
      <c r="J80" s="123"/>
      <c r="K80" s="124"/>
      <c r="L80" s="123"/>
      <c r="M80" s="124"/>
      <c r="N80" s="123"/>
      <c r="O80" s="123"/>
      <c r="P80" s="123"/>
      <c r="Q80" s="124"/>
      <c r="R80" s="123"/>
      <c r="S80" s="124"/>
      <c r="T80" s="123"/>
      <c r="U80" s="124"/>
      <c r="V80" s="123"/>
      <c r="W80" s="123"/>
      <c r="X80" s="123"/>
      <c r="Y80" s="124"/>
      <c r="Z80" s="123"/>
      <c r="AA80" s="122">
        <f t="shared" si="8"/>
        <v>0</v>
      </c>
    </row>
    <row r="81" spans="1:27" x14ac:dyDescent="0.15">
      <c r="A81" s="49" t="s">
        <v>62</v>
      </c>
      <c r="B81" s="50"/>
      <c r="C81" s="50"/>
      <c r="D81" s="50"/>
      <c r="E81" s="122">
        <f>SUM(E82:E84)</f>
        <v>8958900</v>
      </c>
      <c r="F81" s="122">
        <f t="shared" ref="F81:Z81" si="10">SUM(F82:F84)</f>
        <v>94643000</v>
      </c>
      <c r="G81" s="122">
        <f t="shared" si="10"/>
        <v>34981000</v>
      </c>
      <c r="H81" s="122">
        <f t="shared" si="10"/>
        <v>45465277</v>
      </c>
      <c r="I81" s="130">
        <f t="shared" si="10"/>
        <v>0</v>
      </c>
      <c r="J81" s="122">
        <f t="shared" si="10"/>
        <v>0</v>
      </c>
      <c r="K81" s="130">
        <f t="shared" si="10"/>
        <v>0</v>
      </c>
      <c r="L81" s="122">
        <f t="shared" si="10"/>
        <v>21190000</v>
      </c>
      <c r="M81" s="130">
        <f t="shared" si="10"/>
        <v>17147000</v>
      </c>
      <c r="N81" s="122">
        <f t="shared" si="10"/>
        <v>13147000</v>
      </c>
      <c r="O81" s="122">
        <f t="shared" si="10"/>
        <v>20124000</v>
      </c>
      <c r="P81" s="122">
        <f t="shared" si="10"/>
        <v>128136984</v>
      </c>
      <c r="Q81" s="130">
        <f t="shared" si="10"/>
        <v>1256000</v>
      </c>
      <c r="R81" s="122">
        <f t="shared" si="10"/>
        <v>0</v>
      </c>
      <c r="S81" s="130">
        <f t="shared" si="10"/>
        <v>0</v>
      </c>
      <c r="T81" s="122">
        <f t="shared" si="10"/>
        <v>89540000</v>
      </c>
      <c r="U81" s="130">
        <f t="shared" si="10"/>
        <v>0</v>
      </c>
      <c r="V81" s="122">
        <f t="shared" si="10"/>
        <v>0</v>
      </c>
      <c r="W81" s="122">
        <f t="shared" si="10"/>
        <v>1398819100</v>
      </c>
      <c r="X81" s="122">
        <f t="shared" si="10"/>
        <v>0</v>
      </c>
      <c r="Y81" s="122">
        <f t="shared" si="10"/>
        <v>0</v>
      </c>
      <c r="Z81" s="130">
        <f t="shared" si="10"/>
        <v>211925900</v>
      </c>
      <c r="AA81" s="122">
        <f t="shared" si="8"/>
        <v>2085334161</v>
      </c>
    </row>
    <row r="82" spans="1:27" x14ac:dyDescent="0.15">
      <c r="A82" s="51"/>
      <c r="B82" s="48" t="s">
        <v>63</v>
      </c>
      <c r="C82" s="48"/>
      <c r="D82" s="48"/>
      <c r="E82" s="123">
        <v>8958900</v>
      </c>
      <c r="F82" s="124">
        <v>94643000</v>
      </c>
      <c r="G82" s="123">
        <v>34981000</v>
      </c>
      <c r="H82" s="123">
        <v>45465277</v>
      </c>
      <c r="I82" s="124">
        <v>0</v>
      </c>
      <c r="J82" s="123">
        <v>0</v>
      </c>
      <c r="K82" s="124">
        <v>0</v>
      </c>
      <c r="L82" s="123">
        <v>21190000</v>
      </c>
      <c r="M82" s="124">
        <v>17147000</v>
      </c>
      <c r="N82" s="123">
        <v>13147000</v>
      </c>
      <c r="O82" s="123">
        <v>20124000</v>
      </c>
      <c r="P82" s="123">
        <v>128136984</v>
      </c>
      <c r="Q82" s="124">
        <v>1256000</v>
      </c>
      <c r="R82" s="123">
        <v>0</v>
      </c>
      <c r="S82" s="124">
        <v>0</v>
      </c>
      <c r="T82" s="123">
        <v>89540000</v>
      </c>
      <c r="U82" s="124">
        <v>0</v>
      </c>
      <c r="V82" s="123">
        <v>0</v>
      </c>
      <c r="W82" s="123">
        <v>1398819100</v>
      </c>
      <c r="X82" s="123">
        <v>0</v>
      </c>
      <c r="Y82" s="124">
        <v>0</v>
      </c>
      <c r="Z82" s="123">
        <v>0</v>
      </c>
      <c r="AA82" s="133">
        <f t="shared" si="8"/>
        <v>1873408261</v>
      </c>
    </row>
    <row r="83" spans="1:27" x14ac:dyDescent="0.15">
      <c r="A83" s="51"/>
      <c r="B83" s="53" t="s">
        <v>64</v>
      </c>
      <c r="C83" s="53"/>
      <c r="D83" s="53"/>
      <c r="E83" s="125">
        <v>0</v>
      </c>
      <c r="F83" s="127">
        <v>0</v>
      </c>
      <c r="G83" s="125">
        <v>0</v>
      </c>
      <c r="H83" s="125">
        <v>0</v>
      </c>
      <c r="I83" s="127">
        <v>0</v>
      </c>
      <c r="J83" s="125">
        <v>0</v>
      </c>
      <c r="K83" s="127">
        <v>0</v>
      </c>
      <c r="L83" s="125">
        <v>0</v>
      </c>
      <c r="M83" s="127">
        <v>0</v>
      </c>
      <c r="N83" s="125">
        <v>0</v>
      </c>
      <c r="O83" s="125">
        <v>0</v>
      </c>
      <c r="P83" s="125">
        <v>0</v>
      </c>
      <c r="Q83" s="127">
        <v>0</v>
      </c>
      <c r="R83" s="125">
        <v>0</v>
      </c>
      <c r="S83" s="127">
        <v>0</v>
      </c>
      <c r="T83" s="125">
        <v>0</v>
      </c>
      <c r="U83" s="127">
        <v>0</v>
      </c>
      <c r="V83" s="125">
        <v>0</v>
      </c>
      <c r="W83" s="125">
        <v>0</v>
      </c>
      <c r="X83" s="125">
        <v>0</v>
      </c>
      <c r="Y83" s="127">
        <v>0</v>
      </c>
      <c r="Z83" s="125">
        <v>0</v>
      </c>
      <c r="AA83" s="125">
        <f t="shared" si="8"/>
        <v>0</v>
      </c>
    </row>
    <row r="84" spans="1:27" x14ac:dyDescent="0.15">
      <c r="A84" s="51"/>
      <c r="B84" s="48" t="s">
        <v>65</v>
      </c>
      <c r="C84" s="48"/>
      <c r="D84" s="48"/>
      <c r="E84" s="123">
        <v>0</v>
      </c>
      <c r="F84" s="124">
        <v>0</v>
      </c>
      <c r="G84" s="123">
        <v>0</v>
      </c>
      <c r="H84" s="123">
        <v>0</v>
      </c>
      <c r="I84" s="124">
        <v>0</v>
      </c>
      <c r="J84" s="123">
        <v>0</v>
      </c>
      <c r="K84" s="124">
        <v>0</v>
      </c>
      <c r="L84" s="123">
        <v>0</v>
      </c>
      <c r="M84" s="124">
        <v>0</v>
      </c>
      <c r="N84" s="123">
        <v>0</v>
      </c>
      <c r="O84" s="123">
        <v>0</v>
      </c>
      <c r="P84" s="123">
        <v>0</v>
      </c>
      <c r="Q84" s="124">
        <v>0</v>
      </c>
      <c r="R84" s="123">
        <v>0</v>
      </c>
      <c r="S84" s="124">
        <v>0</v>
      </c>
      <c r="T84" s="123">
        <v>0</v>
      </c>
      <c r="U84" s="124">
        <v>0</v>
      </c>
      <c r="V84" s="123">
        <v>0</v>
      </c>
      <c r="W84" s="123">
        <v>0</v>
      </c>
      <c r="X84" s="123">
        <v>0</v>
      </c>
      <c r="Y84" s="124">
        <v>0</v>
      </c>
      <c r="Z84" s="123">
        <v>211925900</v>
      </c>
      <c r="AA84" s="128">
        <f t="shared" si="8"/>
        <v>211925900</v>
      </c>
    </row>
    <row r="85" spans="1:27" x14ac:dyDescent="0.15">
      <c r="A85" s="49" t="s">
        <v>66</v>
      </c>
      <c r="B85" s="50"/>
      <c r="C85" s="50"/>
      <c r="D85" s="50"/>
      <c r="E85" s="122">
        <f>SUM(E86:E87)</f>
        <v>0</v>
      </c>
      <c r="F85" s="122">
        <f t="shared" ref="F85:Z85" si="11">SUM(F86:F87)</f>
        <v>473538702</v>
      </c>
      <c r="G85" s="122">
        <f t="shared" si="11"/>
        <v>84119074</v>
      </c>
      <c r="H85" s="122">
        <f t="shared" si="11"/>
        <v>491313425</v>
      </c>
      <c r="I85" s="130">
        <f t="shared" si="11"/>
        <v>378979771</v>
      </c>
      <c r="J85" s="122">
        <f t="shared" si="11"/>
        <v>1137491</v>
      </c>
      <c r="K85" s="130">
        <f t="shared" si="11"/>
        <v>373050553</v>
      </c>
      <c r="L85" s="122">
        <f t="shared" si="11"/>
        <v>28830727</v>
      </c>
      <c r="M85" s="130">
        <f t="shared" si="11"/>
        <v>12567976</v>
      </c>
      <c r="N85" s="122">
        <f t="shared" si="11"/>
        <v>12589262</v>
      </c>
      <c r="O85" s="122">
        <f t="shared" si="11"/>
        <v>1486476</v>
      </c>
      <c r="P85" s="122">
        <f t="shared" si="11"/>
        <v>28949458</v>
      </c>
      <c r="Q85" s="130">
        <f t="shared" si="11"/>
        <v>0</v>
      </c>
      <c r="R85" s="122">
        <f t="shared" si="11"/>
        <v>40778730</v>
      </c>
      <c r="S85" s="130">
        <f t="shared" si="11"/>
        <v>12604582</v>
      </c>
      <c r="T85" s="122">
        <f t="shared" si="11"/>
        <v>3588782</v>
      </c>
      <c r="U85" s="130">
        <f t="shared" si="11"/>
        <v>78952225</v>
      </c>
      <c r="V85" s="122">
        <f t="shared" si="11"/>
        <v>113334678</v>
      </c>
      <c r="W85" s="122">
        <f t="shared" si="11"/>
        <v>0</v>
      </c>
      <c r="X85" s="122">
        <f t="shared" si="11"/>
        <v>0</v>
      </c>
      <c r="Y85" s="122">
        <f t="shared" si="11"/>
        <v>0</v>
      </c>
      <c r="Z85" s="130">
        <f t="shared" si="11"/>
        <v>0</v>
      </c>
      <c r="AA85" s="122">
        <f t="shared" si="8"/>
        <v>2135821912</v>
      </c>
    </row>
    <row r="86" spans="1:27" x14ac:dyDescent="0.15">
      <c r="A86" s="51"/>
      <c r="B86" s="55" t="s">
        <v>67</v>
      </c>
      <c r="C86" s="55"/>
      <c r="D86" s="55"/>
      <c r="E86" s="144">
        <v>0</v>
      </c>
      <c r="F86" s="145">
        <v>473538702</v>
      </c>
      <c r="G86" s="144">
        <v>84119074</v>
      </c>
      <c r="H86" s="144">
        <v>491313425</v>
      </c>
      <c r="I86" s="145">
        <v>378979771</v>
      </c>
      <c r="J86" s="144">
        <v>1137491</v>
      </c>
      <c r="K86" s="145">
        <v>373050553</v>
      </c>
      <c r="L86" s="144">
        <v>28830727</v>
      </c>
      <c r="M86" s="145">
        <v>12567976</v>
      </c>
      <c r="N86" s="144">
        <v>12589262</v>
      </c>
      <c r="O86" s="144">
        <v>1486476</v>
      </c>
      <c r="P86" s="144">
        <v>28949458</v>
      </c>
      <c r="Q86" s="145">
        <v>0</v>
      </c>
      <c r="R86" s="144">
        <v>40778730</v>
      </c>
      <c r="S86" s="145">
        <v>12604582</v>
      </c>
      <c r="T86" s="144">
        <v>3588782</v>
      </c>
      <c r="U86" s="145">
        <v>78952225</v>
      </c>
      <c r="V86" s="144">
        <v>113334678</v>
      </c>
      <c r="W86" s="144">
        <v>0</v>
      </c>
      <c r="X86" s="144">
        <v>0</v>
      </c>
      <c r="Y86" s="145">
        <v>0</v>
      </c>
      <c r="Z86" s="144">
        <v>0</v>
      </c>
      <c r="AA86" s="148">
        <f t="shared" si="8"/>
        <v>2135821912</v>
      </c>
    </row>
    <row r="87" spans="1:27" x14ac:dyDescent="0.15">
      <c r="A87" s="51"/>
      <c r="B87" s="48" t="s">
        <v>68</v>
      </c>
      <c r="C87" s="48"/>
      <c r="D87" s="48"/>
      <c r="E87" s="123">
        <v>0</v>
      </c>
      <c r="F87" s="124">
        <v>0</v>
      </c>
      <c r="G87" s="123">
        <v>0</v>
      </c>
      <c r="H87" s="123">
        <v>0</v>
      </c>
      <c r="I87" s="124">
        <v>0</v>
      </c>
      <c r="J87" s="123">
        <v>0</v>
      </c>
      <c r="K87" s="124">
        <v>0</v>
      </c>
      <c r="L87" s="123">
        <v>0</v>
      </c>
      <c r="M87" s="124">
        <v>0</v>
      </c>
      <c r="N87" s="123">
        <v>0</v>
      </c>
      <c r="O87" s="123">
        <v>0</v>
      </c>
      <c r="P87" s="123">
        <v>0</v>
      </c>
      <c r="Q87" s="124">
        <v>0</v>
      </c>
      <c r="R87" s="123">
        <v>0</v>
      </c>
      <c r="S87" s="124">
        <v>0</v>
      </c>
      <c r="T87" s="123">
        <v>0</v>
      </c>
      <c r="U87" s="124">
        <v>0</v>
      </c>
      <c r="V87" s="123">
        <v>0</v>
      </c>
      <c r="W87" s="123">
        <v>0</v>
      </c>
      <c r="X87" s="123">
        <v>0</v>
      </c>
      <c r="Y87" s="124">
        <v>0</v>
      </c>
      <c r="Z87" s="123">
        <v>0</v>
      </c>
      <c r="AA87" s="128">
        <f t="shared" si="8"/>
        <v>0</v>
      </c>
    </row>
    <row r="88" spans="1:27" x14ac:dyDescent="0.15">
      <c r="A88" s="49" t="s">
        <v>69</v>
      </c>
      <c r="B88" s="50"/>
      <c r="C88" s="50"/>
      <c r="D88" s="50"/>
      <c r="E88" s="122">
        <f>SUM(E89:E92)</f>
        <v>0</v>
      </c>
      <c r="F88" s="122">
        <f t="shared" ref="F88:Z88" si="12">SUM(F89:F92)</f>
        <v>164395000</v>
      </c>
      <c r="G88" s="122">
        <f t="shared" si="12"/>
        <v>178008000</v>
      </c>
      <c r="H88" s="122">
        <f t="shared" si="12"/>
        <v>295414000</v>
      </c>
      <c r="I88" s="130">
        <f t="shared" si="12"/>
        <v>5000000</v>
      </c>
      <c r="J88" s="122">
        <f t="shared" si="12"/>
        <v>0</v>
      </c>
      <c r="K88" s="130">
        <f t="shared" si="12"/>
        <v>14600000</v>
      </c>
      <c r="L88" s="122">
        <f t="shared" si="12"/>
        <v>46600000</v>
      </c>
      <c r="M88" s="130">
        <f t="shared" si="12"/>
        <v>58196000</v>
      </c>
      <c r="N88" s="122">
        <f t="shared" si="12"/>
        <v>55271813</v>
      </c>
      <c r="O88" s="122">
        <f t="shared" si="12"/>
        <v>33808112</v>
      </c>
      <c r="P88" s="122">
        <f t="shared" si="12"/>
        <v>69787000</v>
      </c>
      <c r="Q88" s="130">
        <f t="shared" si="12"/>
        <v>29018000</v>
      </c>
      <c r="R88" s="122">
        <f t="shared" si="12"/>
        <v>23362360</v>
      </c>
      <c r="S88" s="130">
        <f t="shared" si="12"/>
        <v>59107000</v>
      </c>
      <c r="T88" s="122">
        <f t="shared" si="12"/>
        <v>61751000</v>
      </c>
      <c r="U88" s="130">
        <f t="shared" si="12"/>
        <v>4500000</v>
      </c>
      <c r="V88" s="122">
        <f t="shared" si="12"/>
        <v>0</v>
      </c>
      <c r="W88" s="122">
        <f t="shared" si="12"/>
        <v>0</v>
      </c>
      <c r="X88" s="122">
        <f t="shared" si="12"/>
        <v>0</v>
      </c>
      <c r="Y88" s="122">
        <f t="shared" si="12"/>
        <v>0</v>
      </c>
      <c r="Z88" s="130">
        <f t="shared" si="12"/>
        <v>0</v>
      </c>
      <c r="AA88" s="122">
        <f t="shared" si="8"/>
        <v>1098818285</v>
      </c>
    </row>
    <row r="89" spans="1:27" x14ac:dyDescent="0.15">
      <c r="A89" s="51"/>
      <c r="B89" s="48" t="s">
        <v>70</v>
      </c>
      <c r="C89" s="48"/>
      <c r="D89" s="48"/>
      <c r="E89" s="123">
        <v>0</v>
      </c>
      <c r="F89" s="124">
        <v>37395000</v>
      </c>
      <c r="G89" s="123">
        <v>1500000</v>
      </c>
      <c r="H89" s="123">
        <v>38450000</v>
      </c>
      <c r="I89" s="124">
        <v>3000000</v>
      </c>
      <c r="J89" s="123">
        <v>0</v>
      </c>
      <c r="K89" s="124">
        <v>0</v>
      </c>
      <c r="L89" s="123">
        <v>5000000</v>
      </c>
      <c r="M89" s="124">
        <v>7900000</v>
      </c>
      <c r="N89" s="123">
        <v>7928813</v>
      </c>
      <c r="O89" s="123">
        <v>1700000</v>
      </c>
      <c r="P89" s="123">
        <v>13300000</v>
      </c>
      <c r="Q89" s="124">
        <v>6200000</v>
      </c>
      <c r="R89" s="123">
        <v>3500000</v>
      </c>
      <c r="S89" s="124">
        <v>5800000</v>
      </c>
      <c r="T89" s="123">
        <v>8500000</v>
      </c>
      <c r="U89" s="124">
        <v>2500000</v>
      </c>
      <c r="V89" s="123">
        <v>0</v>
      </c>
      <c r="W89" s="123">
        <v>0</v>
      </c>
      <c r="X89" s="123">
        <v>0</v>
      </c>
      <c r="Y89" s="124">
        <v>0</v>
      </c>
      <c r="Z89" s="123">
        <v>0</v>
      </c>
      <c r="AA89" s="133">
        <f t="shared" si="8"/>
        <v>142673813</v>
      </c>
    </row>
    <row r="90" spans="1:27" x14ac:dyDescent="0.15">
      <c r="A90" s="51"/>
      <c r="B90" s="53" t="s">
        <v>71</v>
      </c>
      <c r="C90" s="53"/>
      <c r="D90" s="53"/>
      <c r="E90" s="125">
        <v>0</v>
      </c>
      <c r="F90" s="127">
        <v>10000000</v>
      </c>
      <c r="G90" s="125">
        <v>0</v>
      </c>
      <c r="H90" s="125">
        <v>39000000</v>
      </c>
      <c r="I90" s="127">
        <v>900000</v>
      </c>
      <c r="J90" s="125">
        <v>0</v>
      </c>
      <c r="K90" s="127">
        <v>0</v>
      </c>
      <c r="L90" s="125">
        <v>2700000</v>
      </c>
      <c r="M90" s="127">
        <v>4200000</v>
      </c>
      <c r="N90" s="125">
        <v>4500000</v>
      </c>
      <c r="O90" s="125">
        <v>4500000</v>
      </c>
      <c r="P90" s="125">
        <v>9242000</v>
      </c>
      <c r="Q90" s="127">
        <v>5500000</v>
      </c>
      <c r="R90" s="125">
        <v>2500000</v>
      </c>
      <c r="S90" s="127">
        <v>3900000</v>
      </c>
      <c r="T90" s="125">
        <v>5000000</v>
      </c>
      <c r="U90" s="127">
        <v>0</v>
      </c>
      <c r="V90" s="125">
        <v>0</v>
      </c>
      <c r="W90" s="125">
        <v>0</v>
      </c>
      <c r="X90" s="125">
        <v>0</v>
      </c>
      <c r="Y90" s="127">
        <v>0</v>
      </c>
      <c r="Z90" s="125">
        <v>0</v>
      </c>
      <c r="AA90" s="125">
        <f t="shared" si="8"/>
        <v>91942000</v>
      </c>
    </row>
    <row r="91" spans="1:27" x14ac:dyDescent="0.15">
      <c r="A91" s="51"/>
      <c r="B91" s="53" t="s">
        <v>72</v>
      </c>
      <c r="C91" s="53"/>
      <c r="D91" s="53"/>
      <c r="E91" s="125">
        <v>0</v>
      </c>
      <c r="F91" s="127">
        <v>0</v>
      </c>
      <c r="G91" s="125">
        <v>8500000</v>
      </c>
      <c r="H91" s="125">
        <v>30000000</v>
      </c>
      <c r="I91" s="127">
        <v>500000</v>
      </c>
      <c r="J91" s="125">
        <v>0</v>
      </c>
      <c r="K91" s="127">
        <v>0</v>
      </c>
      <c r="L91" s="125">
        <v>5600000</v>
      </c>
      <c r="M91" s="127">
        <v>3000000</v>
      </c>
      <c r="N91" s="125">
        <v>5400000</v>
      </c>
      <c r="O91" s="125">
        <v>863112</v>
      </c>
      <c r="P91" s="125">
        <v>8000000</v>
      </c>
      <c r="Q91" s="127">
        <v>1000000</v>
      </c>
      <c r="R91" s="125">
        <v>413360</v>
      </c>
      <c r="S91" s="127">
        <v>5300000</v>
      </c>
      <c r="T91" s="125">
        <v>5600000</v>
      </c>
      <c r="U91" s="127">
        <v>0</v>
      </c>
      <c r="V91" s="125">
        <v>0</v>
      </c>
      <c r="W91" s="125">
        <v>0</v>
      </c>
      <c r="X91" s="125">
        <v>0</v>
      </c>
      <c r="Y91" s="127">
        <v>0</v>
      </c>
      <c r="Z91" s="125">
        <v>0</v>
      </c>
      <c r="AA91" s="125">
        <f t="shared" si="8"/>
        <v>74176472</v>
      </c>
    </row>
    <row r="92" spans="1:27" x14ac:dyDescent="0.15">
      <c r="A92" s="51"/>
      <c r="B92" s="48" t="s">
        <v>73</v>
      </c>
      <c r="C92" s="48"/>
      <c r="D92" s="48"/>
      <c r="E92" s="123">
        <v>0</v>
      </c>
      <c r="F92" s="124">
        <v>117000000</v>
      </c>
      <c r="G92" s="123">
        <v>168008000</v>
      </c>
      <c r="H92" s="123">
        <v>187964000</v>
      </c>
      <c r="I92" s="124">
        <v>600000</v>
      </c>
      <c r="J92" s="123">
        <v>0</v>
      </c>
      <c r="K92" s="124">
        <v>14600000</v>
      </c>
      <c r="L92" s="123">
        <v>33300000</v>
      </c>
      <c r="M92" s="124">
        <v>43096000</v>
      </c>
      <c r="N92" s="123">
        <v>37443000</v>
      </c>
      <c r="O92" s="123">
        <v>26745000</v>
      </c>
      <c r="P92" s="123">
        <v>39245000</v>
      </c>
      <c r="Q92" s="124">
        <v>16318000</v>
      </c>
      <c r="R92" s="123">
        <v>16949000</v>
      </c>
      <c r="S92" s="124">
        <v>44107000</v>
      </c>
      <c r="T92" s="123">
        <v>42651000</v>
      </c>
      <c r="U92" s="124">
        <v>2000000</v>
      </c>
      <c r="V92" s="123">
        <v>0</v>
      </c>
      <c r="W92" s="123">
        <v>0</v>
      </c>
      <c r="X92" s="123">
        <v>0</v>
      </c>
      <c r="Y92" s="124">
        <v>0</v>
      </c>
      <c r="Z92" s="123">
        <v>0</v>
      </c>
      <c r="AA92" s="128">
        <f t="shared" si="8"/>
        <v>790026000</v>
      </c>
    </row>
    <row r="93" spans="1:27" x14ac:dyDescent="0.15">
      <c r="A93" s="49" t="s">
        <v>74</v>
      </c>
      <c r="B93" s="50"/>
      <c r="C93" s="50"/>
      <c r="D93" s="50"/>
      <c r="E93" s="122">
        <v>223328170</v>
      </c>
      <c r="F93" s="146">
        <v>956998069</v>
      </c>
      <c r="G93" s="122">
        <v>376217649</v>
      </c>
      <c r="H93" s="122">
        <v>227049212</v>
      </c>
      <c r="I93" s="130">
        <v>10107132</v>
      </c>
      <c r="J93" s="122">
        <v>22735862</v>
      </c>
      <c r="K93" s="130">
        <v>72164736</v>
      </c>
      <c r="L93" s="122">
        <v>36213894</v>
      </c>
      <c r="M93" s="130">
        <v>33264332</v>
      </c>
      <c r="N93" s="122">
        <v>28446854</v>
      </c>
      <c r="O93" s="122">
        <v>20665376</v>
      </c>
      <c r="P93" s="122">
        <v>51899968</v>
      </c>
      <c r="Q93" s="130">
        <v>11952923</v>
      </c>
      <c r="R93" s="122">
        <v>46561497</v>
      </c>
      <c r="S93" s="130">
        <v>38937187</v>
      </c>
      <c r="T93" s="122">
        <v>9744276</v>
      </c>
      <c r="U93" s="130">
        <v>70162931</v>
      </c>
      <c r="V93" s="122">
        <v>33138850</v>
      </c>
      <c r="W93" s="122">
        <v>-958741013</v>
      </c>
      <c r="X93" s="122">
        <v>9739054</v>
      </c>
      <c r="Y93" s="130">
        <v>9520727</v>
      </c>
      <c r="Z93" s="122">
        <v>-317603</v>
      </c>
      <c r="AA93" s="122">
        <f t="shared" si="8"/>
        <v>1329790083</v>
      </c>
    </row>
    <row r="94" spans="1:27" x14ac:dyDescent="0.15">
      <c r="A94" s="167" t="s">
        <v>75</v>
      </c>
      <c r="B94" s="168"/>
      <c r="C94" s="168"/>
      <c r="D94" s="168"/>
      <c r="E94" s="122">
        <f>E81+E85+E88+E93</f>
        <v>232287070</v>
      </c>
      <c r="F94" s="128">
        <f t="shared" ref="F94:Z94" si="13">F81+F85+F88+F93</f>
        <v>1689574771</v>
      </c>
      <c r="G94" s="128">
        <f t="shared" si="13"/>
        <v>673325723</v>
      </c>
      <c r="H94" s="128">
        <f t="shared" si="13"/>
        <v>1059241914</v>
      </c>
      <c r="I94" s="147">
        <f t="shared" si="13"/>
        <v>394086903</v>
      </c>
      <c r="J94" s="128">
        <f t="shared" si="13"/>
        <v>23873353</v>
      </c>
      <c r="K94" s="147">
        <f t="shared" si="13"/>
        <v>459815289</v>
      </c>
      <c r="L94" s="128">
        <f t="shared" si="13"/>
        <v>132834621</v>
      </c>
      <c r="M94" s="147">
        <f t="shared" si="13"/>
        <v>121175308</v>
      </c>
      <c r="N94" s="128">
        <f t="shared" si="13"/>
        <v>109454929</v>
      </c>
      <c r="O94" s="128">
        <f t="shared" si="13"/>
        <v>76083964</v>
      </c>
      <c r="P94" s="128">
        <f t="shared" si="13"/>
        <v>278773410</v>
      </c>
      <c r="Q94" s="147">
        <f t="shared" si="13"/>
        <v>42226923</v>
      </c>
      <c r="R94" s="128">
        <f t="shared" si="13"/>
        <v>110702587</v>
      </c>
      <c r="S94" s="147">
        <f t="shared" si="13"/>
        <v>110648769</v>
      </c>
      <c r="T94" s="128">
        <f t="shared" si="13"/>
        <v>164624058</v>
      </c>
      <c r="U94" s="147">
        <f t="shared" si="13"/>
        <v>153615156</v>
      </c>
      <c r="V94" s="128">
        <f t="shared" si="13"/>
        <v>146473528</v>
      </c>
      <c r="W94" s="128">
        <f t="shared" si="13"/>
        <v>440078087</v>
      </c>
      <c r="X94" s="128">
        <f t="shared" si="13"/>
        <v>9739054</v>
      </c>
      <c r="Y94" s="122">
        <f t="shared" si="13"/>
        <v>9520727</v>
      </c>
      <c r="Z94" s="147">
        <f t="shared" si="13"/>
        <v>211608297</v>
      </c>
      <c r="AA94" s="122">
        <f t="shared" si="8"/>
        <v>6649764441</v>
      </c>
    </row>
    <row r="95" spans="1:27" x14ac:dyDescent="0.15">
      <c r="A95" s="169" t="s">
        <v>76</v>
      </c>
      <c r="B95" s="170"/>
      <c r="C95" s="170"/>
      <c r="D95" s="170"/>
      <c r="E95" s="122">
        <f>E79+E94</f>
        <v>232740220</v>
      </c>
      <c r="F95" s="122">
        <f t="shared" ref="F95:Z95" si="14">F79+F94</f>
        <v>2555288399</v>
      </c>
      <c r="G95" s="122">
        <f t="shared" si="14"/>
        <v>703860389</v>
      </c>
      <c r="H95" s="122">
        <f t="shared" si="14"/>
        <v>1115435862</v>
      </c>
      <c r="I95" s="130">
        <f t="shared" si="14"/>
        <v>400465847</v>
      </c>
      <c r="J95" s="122">
        <f t="shared" si="14"/>
        <v>29180804</v>
      </c>
      <c r="K95" s="130">
        <f t="shared" si="14"/>
        <v>871537798</v>
      </c>
      <c r="L95" s="122">
        <f t="shared" si="14"/>
        <v>145306064</v>
      </c>
      <c r="M95" s="130">
        <f t="shared" si="14"/>
        <v>139436034</v>
      </c>
      <c r="N95" s="122">
        <f t="shared" si="14"/>
        <v>122650046</v>
      </c>
      <c r="O95" s="122">
        <f t="shared" si="14"/>
        <v>89888678</v>
      </c>
      <c r="P95" s="122">
        <f t="shared" si="14"/>
        <v>297674620</v>
      </c>
      <c r="Q95" s="130">
        <f t="shared" si="14"/>
        <v>53907275</v>
      </c>
      <c r="R95" s="122">
        <f t="shared" si="14"/>
        <v>153864393</v>
      </c>
      <c r="S95" s="130">
        <f t="shared" si="14"/>
        <v>125402852</v>
      </c>
      <c r="T95" s="122">
        <f t="shared" si="14"/>
        <v>181846588</v>
      </c>
      <c r="U95" s="130">
        <f t="shared" si="14"/>
        <v>212651373</v>
      </c>
      <c r="V95" s="122">
        <f t="shared" si="14"/>
        <v>222180758</v>
      </c>
      <c r="W95" s="122">
        <f t="shared" si="14"/>
        <v>3720113271</v>
      </c>
      <c r="X95" s="122">
        <f t="shared" si="14"/>
        <v>10057011</v>
      </c>
      <c r="Y95" s="122">
        <f t="shared" si="14"/>
        <v>10720677</v>
      </c>
      <c r="Z95" s="130">
        <f t="shared" si="14"/>
        <v>214304801</v>
      </c>
      <c r="AA95" s="122">
        <f t="shared" si="8"/>
        <v>11608513760</v>
      </c>
    </row>
    <row r="96" spans="1:27" x14ac:dyDescent="0.15"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</row>
    <row r="97" spans="5:28" x14ac:dyDescent="0.15"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>
        <f>AA53-AA95</f>
        <v>0</v>
      </c>
      <c r="AB97" s="35" t="s">
        <v>116</v>
      </c>
    </row>
  </sheetData>
  <mergeCells count="13">
    <mergeCell ref="A95:D95"/>
    <mergeCell ref="A7:D7"/>
    <mergeCell ref="A53:D53"/>
    <mergeCell ref="A54:D54"/>
    <mergeCell ref="A79:D79"/>
    <mergeCell ref="A80:D80"/>
    <mergeCell ref="A94:D94"/>
    <mergeCell ref="A6:D6"/>
    <mergeCell ref="J1:K1"/>
    <mergeCell ref="M1:N1"/>
    <mergeCell ref="E2:O2"/>
    <mergeCell ref="E3:O3"/>
    <mergeCell ref="E4:H4"/>
  </mergeCells>
  <phoneticPr fontId="2"/>
  <pageMargins left="0.9055118110236221" right="0.51181102362204722" top="0.74803149606299213" bottom="0.74803149606299213" header="0.31496062992125984" footer="0.31496062992125984"/>
  <pageSetup paperSize="12" scale="72" orientation="portrait" r:id="rId1"/>
  <colBreaks count="2" manualBreakCount="2">
    <brk id="14" max="1048575" man="1"/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3の1</vt:lpstr>
      <vt:lpstr>3の2</vt:lpstr>
      <vt:lpstr>3の3</vt:lpstr>
      <vt:lpstr>前年</vt:lpstr>
      <vt:lpstr>Sheet2</vt:lpstr>
      <vt:lpstr>Sheet3</vt:lpstr>
      <vt:lpstr>'3の2'!Print_Area</vt:lpstr>
      <vt:lpstr>'3の3'!Print_Area</vt:lpstr>
      <vt:lpstr>前年!Print_Area</vt:lpstr>
      <vt:lpstr>'3の2'!Print_Titles</vt:lpstr>
      <vt:lpstr>'3の3'!Print_Titles</vt:lpstr>
      <vt:lpstr>前年!Print_Titles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KYO05</dc:creator>
  <cp:lastModifiedBy>KYO07</cp:lastModifiedBy>
  <cp:lastPrinted>2015-05-20T04:27:28Z</cp:lastPrinted>
  <dcterms:created xsi:type="dcterms:W3CDTF">2015-03-20T05:26:55Z</dcterms:created>
  <dcterms:modified xsi:type="dcterms:W3CDTF">2015-06-11T23:43:47Z</dcterms:modified>
</cp:coreProperties>
</file>