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76" windowHeight="8400"/>
  </bookViews>
  <sheets>
    <sheet name="貸借対照表" sheetId="1" r:id="rId1"/>
  </sheets>
  <calcPr calcId="145621"/>
</workbook>
</file>

<file path=xl/calcChain.xml><?xml version="1.0" encoding="utf-8"?>
<calcChain xmlns="http://schemas.openxmlformats.org/spreadsheetml/2006/main">
  <c r="F46" i="1" l="1"/>
  <c r="E44" i="1"/>
  <c r="F45" i="1"/>
  <c r="F43" i="1"/>
  <c r="F42" i="1"/>
  <c r="D38" i="1"/>
  <c r="F38" i="1" s="1"/>
  <c r="F40" i="1"/>
  <c r="F39" i="1"/>
  <c r="E38" i="1"/>
  <c r="E36" i="1"/>
  <c r="F37" i="1"/>
  <c r="F35" i="1"/>
  <c r="E34" i="1"/>
  <c r="E47" i="1" s="1"/>
  <c r="D34" i="1"/>
  <c r="F32" i="1"/>
  <c r="F31" i="1"/>
  <c r="E31" i="1"/>
  <c r="D31" i="1"/>
  <c r="F30" i="1"/>
  <c r="F29" i="1"/>
  <c r="F28" i="1"/>
  <c r="F27" i="1"/>
  <c r="E23" i="1"/>
  <c r="E33" i="1" s="1"/>
  <c r="F26" i="1"/>
  <c r="F25" i="1"/>
  <c r="F24" i="1"/>
  <c r="F21" i="1"/>
  <c r="F20" i="1"/>
  <c r="F19" i="1"/>
  <c r="F18" i="1"/>
  <c r="D14" i="1"/>
  <c r="F14" i="1" s="1"/>
  <c r="F16" i="1"/>
  <c r="F15" i="1"/>
  <c r="E14" i="1"/>
  <c r="F13" i="1"/>
  <c r="F12" i="1"/>
  <c r="E11" i="1"/>
  <c r="E10" i="1"/>
  <c r="E22" i="1" s="1"/>
  <c r="F9" i="1"/>
  <c r="F8" i="1"/>
  <c r="E7" i="1"/>
  <c r="E48" i="1" l="1"/>
  <c r="F34" i="1"/>
  <c r="D36" i="1"/>
  <c r="F36" i="1" s="1"/>
  <c r="D44" i="1"/>
  <c r="F44" i="1" s="1"/>
  <c r="D7" i="1"/>
  <c r="F7" i="1" s="1"/>
  <c r="D11" i="1"/>
  <c r="F17" i="1"/>
  <c r="D23" i="1"/>
  <c r="F41" i="1"/>
  <c r="D47" i="1" l="1"/>
  <c r="F47" i="1" s="1"/>
  <c r="D10" i="1"/>
  <c r="F11" i="1"/>
  <c r="D33" i="1"/>
  <c r="F23" i="1"/>
  <c r="F33" i="1" l="1"/>
  <c r="D48" i="1"/>
  <c r="F48" i="1" s="1"/>
  <c r="D22" i="1"/>
  <c r="F22" i="1" s="1"/>
  <c r="F10" i="1"/>
</calcChain>
</file>

<file path=xl/sharedStrings.xml><?xml version="1.0" encoding="utf-8"?>
<sst xmlns="http://schemas.openxmlformats.org/spreadsheetml/2006/main" count="49" uniqueCount="47">
  <si>
    <t>貸　　借　　対　　照　　表</t>
    <rPh sb="0" eb="1">
      <t>カシ</t>
    </rPh>
    <rPh sb="3" eb="4">
      <t>シャク</t>
    </rPh>
    <rPh sb="6" eb="7">
      <t>タイ</t>
    </rPh>
    <rPh sb="9" eb="10">
      <t>アキラ</t>
    </rPh>
    <rPh sb="12" eb="13">
      <t>ヒョウ</t>
    </rPh>
    <phoneticPr fontId="2"/>
  </si>
  <si>
    <t>平成３０年３月３１日　現在</t>
    <rPh sb="0" eb="2">
      <t>ヘイセイ</t>
    </rPh>
    <rPh sb="4" eb="5">
      <t>ネン</t>
    </rPh>
    <rPh sb="6" eb="7">
      <t>ツキ</t>
    </rPh>
    <rPh sb="9" eb="10">
      <t>ニチ</t>
    </rPh>
    <rPh sb="11" eb="13">
      <t>ゲンザイ</t>
    </rPh>
    <phoneticPr fontId="2"/>
  </si>
  <si>
    <t>法人名　　社会福祉法人　三　吉</t>
    <rPh sb="0" eb="2">
      <t>ホウジン</t>
    </rPh>
    <rPh sb="2" eb="3">
      <t>メイ</t>
    </rPh>
    <rPh sb="5" eb="7">
      <t>シャカイ</t>
    </rPh>
    <rPh sb="7" eb="9">
      <t>フクシ</t>
    </rPh>
    <rPh sb="9" eb="11">
      <t>ホウジン</t>
    </rPh>
    <rPh sb="12" eb="13">
      <t>サン</t>
    </rPh>
    <rPh sb="14" eb="15">
      <t>キチ</t>
    </rPh>
    <phoneticPr fontId="2"/>
  </si>
  <si>
    <t>（単位：円）</t>
    <rPh sb="1" eb="3">
      <t>タンイ</t>
    </rPh>
    <rPh sb="4" eb="5">
      <t>エン</t>
    </rPh>
    <phoneticPr fontId="2"/>
  </si>
  <si>
    <t>当年度末</t>
    <phoneticPr fontId="2"/>
  </si>
  <si>
    <t>前年度末</t>
  </si>
  <si>
    <t>増    減</t>
  </si>
  <si>
    <t xml:space="preserve">流動資産                            </t>
  </si>
  <si>
    <t xml:space="preserve">現金預金                            </t>
  </si>
  <si>
    <t xml:space="preserve">その他の流動資産                    </t>
  </si>
  <si>
    <t xml:space="preserve">固定資産                            </t>
  </si>
  <si>
    <t xml:space="preserve">基本財産                            </t>
  </si>
  <si>
    <t xml:space="preserve">土地                                </t>
  </si>
  <si>
    <t xml:space="preserve">建物                                </t>
  </si>
  <si>
    <t xml:space="preserve">その他の固定資産                    </t>
  </si>
  <si>
    <t xml:space="preserve">構築物                              </t>
  </si>
  <si>
    <t xml:space="preserve">車輌運搬具                          </t>
  </si>
  <si>
    <t xml:space="preserve">器具及び備品                        </t>
  </si>
  <si>
    <t xml:space="preserve">ソフトウェア                        </t>
  </si>
  <si>
    <t xml:space="preserve">退職給付引当資産                    </t>
  </si>
  <si>
    <t xml:space="preserve">その他の積立資産                    </t>
  </si>
  <si>
    <t xml:space="preserve">資産の部合計                        </t>
  </si>
  <si>
    <t xml:space="preserve">流動負債                            </t>
  </si>
  <si>
    <t xml:space="preserve">未払金                              </t>
  </si>
  <si>
    <t xml:space="preserve">預り金                              </t>
  </si>
  <si>
    <t xml:space="preserve">前受金                              </t>
  </si>
  <si>
    <t xml:space="preserve">事業区分間借入金                    </t>
  </si>
  <si>
    <t xml:space="preserve">拠点区分間借入金                    </t>
  </si>
  <si>
    <t xml:space="preserve">サービス区分間借入金                </t>
  </si>
  <si>
    <t xml:space="preserve">仮受金                              </t>
  </si>
  <si>
    <t xml:space="preserve">固定負債                            </t>
  </si>
  <si>
    <t xml:space="preserve">退職給付引当金                      </t>
  </si>
  <si>
    <t xml:space="preserve">負債の部合計                        </t>
  </si>
  <si>
    <t xml:space="preserve">基本金                              </t>
  </si>
  <si>
    <t xml:space="preserve">国庫補助金等特別積立金              </t>
  </si>
  <si>
    <t>国庫補助金等特別積立金</t>
    <phoneticPr fontId="2"/>
  </si>
  <si>
    <t xml:space="preserve">その他の積立金                      </t>
  </si>
  <si>
    <t xml:space="preserve">移行時特別積立金                    </t>
  </si>
  <si>
    <t xml:space="preserve">施設・設備整備積立金                </t>
  </si>
  <si>
    <t xml:space="preserve">保育園施設・設備整備積立金 </t>
    <phoneticPr fontId="2"/>
  </si>
  <si>
    <t xml:space="preserve">修繕積立金                          </t>
  </si>
  <si>
    <t xml:space="preserve">人件費積立金                        </t>
  </si>
  <si>
    <t xml:space="preserve">次期繰越活動増減差額                </t>
  </si>
  <si>
    <t>次期繰越活動増減差額</t>
    <phoneticPr fontId="2"/>
  </si>
  <si>
    <t>（うち当期活動増減差額）</t>
    <phoneticPr fontId="2"/>
  </si>
  <si>
    <t xml:space="preserve">純資産の部合計                      </t>
  </si>
  <si>
    <t xml:space="preserve">負債及び純資産の部合計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</si>
</sst>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right"/>
    </xf>
    <xf numFmtId="0" fontId="4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176" fontId="5" fillId="2" borderId="5" xfId="0" applyNumberFormat="1" applyFont="1" applyFill="1" applyBorder="1"/>
    <xf numFmtId="176" fontId="5" fillId="2" borderId="6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176" fontId="5" fillId="0" borderId="8" xfId="0" applyNumberFormat="1" applyFont="1" applyFill="1" applyBorder="1"/>
    <xf numFmtId="176" fontId="5" fillId="0" borderId="9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176" fontId="5" fillId="0" borderId="11" xfId="0" applyNumberFormat="1" applyFont="1" applyFill="1" applyBorder="1"/>
    <xf numFmtId="176" fontId="5" fillId="0" borderId="12" xfId="0" applyNumberFormat="1" applyFont="1" applyFill="1" applyBorder="1"/>
    <xf numFmtId="176" fontId="5" fillId="2" borderId="14" xfId="0" applyNumberFormat="1" applyFont="1" applyFill="1" applyBorder="1"/>
    <xf numFmtId="176" fontId="5" fillId="2" borderId="15" xfId="0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176" fontId="5" fillId="0" borderId="17" xfId="0" applyNumberFormat="1" applyFont="1" applyFill="1" applyBorder="1"/>
    <xf numFmtId="176" fontId="5" fillId="0" borderId="18" xfId="0" applyNumberFormat="1" applyFont="1" applyFill="1" applyBorder="1"/>
    <xf numFmtId="0" fontId="0" fillId="0" borderId="19" xfId="0" applyFill="1" applyBorder="1"/>
    <xf numFmtId="0" fontId="0" fillId="0" borderId="20" xfId="0" applyFill="1" applyBorder="1"/>
    <xf numFmtId="176" fontId="5" fillId="0" borderId="20" xfId="0" applyNumberFormat="1" applyFont="1" applyFill="1" applyBorder="1"/>
    <xf numFmtId="176" fontId="5" fillId="0" borderId="21" xfId="0" applyNumberFormat="1" applyFont="1" applyFill="1" applyBorder="1"/>
    <xf numFmtId="176" fontId="5" fillId="2" borderId="2" xfId="0" applyNumberFormat="1" applyFont="1" applyFill="1" applyBorder="1"/>
    <xf numFmtId="176" fontId="5" fillId="2" borderId="3" xfId="0" applyNumberFormat="1" applyFont="1" applyFill="1" applyBorder="1"/>
    <xf numFmtId="176" fontId="5" fillId="2" borderId="5" xfId="1" applyNumberFormat="1" applyFont="1" applyFill="1" applyBorder="1"/>
    <xf numFmtId="176" fontId="5" fillId="0" borderId="20" xfId="1" applyNumberFormat="1" applyFont="1" applyFill="1" applyBorder="1"/>
    <xf numFmtId="176" fontId="5" fillId="0" borderId="21" xfId="1" applyNumberFormat="1" applyFont="1" applyFill="1" applyBorder="1"/>
    <xf numFmtId="176" fontId="5" fillId="0" borderId="17" xfId="1" applyNumberFormat="1" applyFont="1" applyFill="1" applyBorder="1"/>
    <xf numFmtId="176" fontId="5" fillId="0" borderId="18" xfId="1" applyNumberFormat="1" applyFont="1" applyFill="1" applyBorder="1"/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13" xfId="0" applyFill="1" applyBorder="1" applyAlignment="1"/>
    <xf numFmtId="0" fontId="0" fillId="2" borderId="14" xfId="0" applyFill="1" applyBorder="1" applyAlignme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8"/>
  <sheetViews>
    <sheetView tabSelected="1" view="pageBreakPreview" zoomScale="80" zoomScaleNormal="90" zoomScaleSheetLayoutView="80" workbookViewId="0">
      <selection activeCell="L11" sqref="L11"/>
    </sheetView>
  </sheetViews>
  <sheetFormatPr defaultColWidth="9" defaultRowHeight="13.2" outlineLevelRow="1" x14ac:dyDescent="0.2"/>
  <cols>
    <col min="1" max="1" width="2.88671875" style="1" customWidth="1"/>
    <col min="2" max="2" width="3" style="1" customWidth="1"/>
    <col min="3" max="3" width="29" style="1" customWidth="1"/>
    <col min="4" max="6" width="20.6640625" style="1" customWidth="1"/>
    <col min="7" max="16384" width="9" style="1"/>
  </cols>
  <sheetData>
    <row r="2" spans="2:8" ht="21" x14ac:dyDescent="0.25">
      <c r="C2" s="43" t="s">
        <v>0</v>
      </c>
      <c r="D2" s="43"/>
      <c r="E2" s="43"/>
      <c r="F2" s="43"/>
      <c r="G2" s="2"/>
      <c r="H2" s="2"/>
    </row>
    <row r="3" spans="2:8" ht="24.75" customHeight="1" x14ac:dyDescent="0.2">
      <c r="C3" s="44" t="s">
        <v>1</v>
      </c>
      <c r="D3" s="44"/>
      <c r="E3" s="44"/>
      <c r="F3" s="44"/>
      <c r="G3" s="3"/>
      <c r="H3" s="3"/>
    </row>
    <row r="4" spans="2:8" ht="18" customHeight="1" x14ac:dyDescent="0.2">
      <c r="F4" s="4"/>
      <c r="H4" s="4"/>
    </row>
    <row r="5" spans="2:8" ht="16.8" thickBot="1" x14ac:dyDescent="0.25">
      <c r="B5" s="5" t="s">
        <v>2</v>
      </c>
      <c r="C5" s="5"/>
      <c r="F5" s="4" t="s">
        <v>3</v>
      </c>
      <c r="H5" s="4"/>
    </row>
    <row r="6" spans="2:8" ht="20.100000000000001" customHeight="1" thickBot="1" x14ac:dyDescent="0.25">
      <c r="B6" s="6"/>
      <c r="C6" s="7"/>
      <c r="D6" s="8" t="s">
        <v>4</v>
      </c>
      <c r="E6" s="8" t="s">
        <v>5</v>
      </c>
      <c r="F6" s="9" t="s">
        <v>6</v>
      </c>
    </row>
    <row r="7" spans="2:8" ht="20.100000000000001" customHeight="1" x14ac:dyDescent="0.2">
      <c r="B7" s="41" t="s">
        <v>7</v>
      </c>
      <c r="C7" s="42"/>
      <c r="D7" s="10">
        <f>SUM(D8:D9)</f>
        <v>543694684</v>
      </c>
      <c r="E7" s="10">
        <f>SUM(E8:E9)</f>
        <v>549890948</v>
      </c>
      <c r="F7" s="11">
        <f t="shared" ref="F7:F48" si="0">D7-E7</f>
        <v>-6196264</v>
      </c>
    </row>
    <row r="8" spans="2:8" ht="20.100000000000001" customHeight="1" x14ac:dyDescent="0.2">
      <c r="B8" s="12"/>
      <c r="C8" s="13" t="s">
        <v>8</v>
      </c>
      <c r="D8" s="14">
        <v>495439556</v>
      </c>
      <c r="E8" s="14">
        <v>514062031</v>
      </c>
      <c r="F8" s="15">
        <f t="shared" si="0"/>
        <v>-18622475</v>
      </c>
    </row>
    <row r="9" spans="2:8" ht="20.100000000000001" customHeight="1" x14ac:dyDescent="0.2">
      <c r="B9" s="16"/>
      <c r="C9" s="17" t="s">
        <v>9</v>
      </c>
      <c r="D9" s="18">
        <v>48255128</v>
      </c>
      <c r="E9" s="18">
        <v>35828917</v>
      </c>
      <c r="F9" s="19">
        <f t="shared" si="0"/>
        <v>12426211</v>
      </c>
    </row>
    <row r="10" spans="2:8" ht="20.100000000000001" customHeight="1" x14ac:dyDescent="0.2">
      <c r="B10" s="37" t="s">
        <v>10</v>
      </c>
      <c r="C10" s="38"/>
      <c r="D10" s="20">
        <f>D11+D14</f>
        <v>841235798</v>
      </c>
      <c r="E10" s="20">
        <f>E11+E14</f>
        <v>877493758</v>
      </c>
      <c r="F10" s="21">
        <f t="shared" si="0"/>
        <v>-36257960</v>
      </c>
    </row>
    <row r="11" spans="2:8" ht="20.100000000000001" customHeight="1" x14ac:dyDescent="0.2">
      <c r="B11" s="37" t="s">
        <v>11</v>
      </c>
      <c r="C11" s="38"/>
      <c r="D11" s="20">
        <f>SUM(D12:D13)</f>
        <v>528883920</v>
      </c>
      <c r="E11" s="20">
        <f>SUM(E12:E13)</f>
        <v>555595553</v>
      </c>
      <c r="F11" s="21">
        <f t="shared" si="0"/>
        <v>-26711633</v>
      </c>
    </row>
    <row r="12" spans="2:8" ht="20.100000000000001" customHeight="1" x14ac:dyDescent="0.2">
      <c r="B12" s="12"/>
      <c r="C12" s="13" t="s">
        <v>12</v>
      </c>
      <c r="D12" s="14">
        <v>229000000</v>
      </c>
      <c r="E12" s="14">
        <v>236700000</v>
      </c>
      <c r="F12" s="15">
        <f t="shared" si="0"/>
        <v>-7700000</v>
      </c>
    </row>
    <row r="13" spans="2:8" ht="20.100000000000001" customHeight="1" x14ac:dyDescent="0.2">
      <c r="B13" s="16"/>
      <c r="C13" s="17" t="s">
        <v>13</v>
      </c>
      <c r="D13" s="18">
        <v>299883920</v>
      </c>
      <c r="E13" s="18">
        <v>318895553</v>
      </c>
      <c r="F13" s="19">
        <f t="shared" si="0"/>
        <v>-19011633</v>
      </c>
    </row>
    <row r="14" spans="2:8" ht="20.100000000000001" customHeight="1" x14ac:dyDescent="0.2">
      <c r="B14" s="45" t="s">
        <v>14</v>
      </c>
      <c r="C14" s="46"/>
      <c r="D14" s="20">
        <f>SUM(D15:D21)</f>
        <v>312351878</v>
      </c>
      <c r="E14" s="20">
        <f>SUM(E15:E21)</f>
        <v>321898205</v>
      </c>
      <c r="F14" s="21">
        <f t="shared" si="0"/>
        <v>-9546327</v>
      </c>
    </row>
    <row r="15" spans="2:8" ht="20.100000000000001" customHeight="1" x14ac:dyDescent="0.2">
      <c r="B15" s="12"/>
      <c r="C15" s="13" t="s">
        <v>13</v>
      </c>
      <c r="D15" s="14">
        <v>36238428</v>
      </c>
      <c r="E15" s="14">
        <v>39356054</v>
      </c>
      <c r="F15" s="15">
        <f t="shared" si="0"/>
        <v>-3117626</v>
      </c>
    </row>
    <row r="16" spans="2:8" ht="20.100000000000001" customHeight="1" x14ac:dyDescent="0.2">
      <c r="B16" s="22"/>
      <c r="C16" s="23" t="s">
        <v>15</v>
      </c>
      <c r="D16" s="24">
        <v>22605862</v>
      </c>
      <c r="E16" s="24">
        <v>23841262</v>
      </c>
      <c r="F16" s="25">
        <f t="shared" si="0"/>
        <v>-1235400</v>
      </c>
    </row>
    <row r="17" spans="2:6" ht="20.100000000000001" customHeight="1" x14ac:dyDescent="0.2">
      <c r="B17" s="22"/>
      <c r="C17" s="23" t="s">
        <v>16</v>
      </c>
      <c r="D17" s="24">
        <v>4</v>
      </c>
      <c r="E17" s="24">
        <v>102663</v>
      </c>
      <c r="F17" s="25">
        <f t="shared" si="0"/>
        <v>-102659</v>
      </c>
    </row>
    <row r="18" spans="2:6" ht="20.100000000000001" customHeight="1" x14ac:dyDescent="0.2">
      <c r="B18" s="22"/>
      <c r="C18" s="23" t="s">
        <v>17</v>
      </c>
      <c r="D18" s="24">
        <v>7732584</v>
      </c>
      <c r="E18" s="24">
        <v>11220226</v>
      </c>
      <c r="F18" s="25">
        <f t="shared" si="0"/>
        <v>-3487642</v>
      </c>
    </row>
    <row r="19" spans="2:6" ht="20.100000000000001" hidden="1" customHeight="1" outlineLevel="1" x14ac:dyDescent="0.2">
      <c r="B19" s="22"/>
      <c r="C19" s="23" t="s">
        <v>18</v>
      </c>
      <c r="D19" s="24">
        <v>0</v>
      </c>
      <c r="E19" s="24">
        <v>0</v>
      </c>
      <c r="F19" s="25">
        <f t="shared" si="0"/>
        <v>0</v>
      </c>
    </row>
    <row r="20" spans="2:6" ht="20.100000000000001" customHeight="1" collapsed="1" x14ac:dyDescent="0.2">
      <c r="B20" s="22"/>
      <c r="C20" s="23" t="s">
        <v>19</v>
      </c>
      <c r="D20" s="24">
        <v>6775000</v>
      </c>
      <c r="E20" s="24">
        <v>6378000</v>
      </c>
      <c r="F20" s="25">
        <f t="shared" si="0"/>
        <v>397000</v>
      </c>
    </row>
    <row r="21" spans="2:6" ht="20.100000000000001" customHeight="1" thickBot="1" x14ac:dyDescent="0.25">
      <c r="B21" s="26"/>
      <c r="C21" s="27" t="s">
        <v>20</v>
      </c>
      <c r="D21" s="28">
        <v>239000000</v>
      </c>
      <c r="E21" s="28">
        <v>241000000</v>
      </c>
      <c r="F21" s="29">
        <f t="shared" si="0"/>
        <v>-2000000</v>
      </c>
    </row>
    <row r="22" spans="2:6" ht="20.100000000000001" customHeight="1" thickBot="1" x14ac:dyDescent="0.25">
      <c r="B22" s="39" t="s">
        <v>21</v>
      </c>
      <c r="C22" s="40"/>
      <c r="D22" s="30">
        <f>D10+D7</f>
        <v>1384930482</v>
      </c>
      <c r="E22" s="30">
        <f>E10+E7</f>
        <v>1427384706</v>
      </c>
      <c r="F22" s="31">
        <f t="shared" si="0"/>
        <v>-42454224</v>
      </c>
    </row>
    <row r="23" spans="2:6" ht="20.100000000000001" customHeight="1" x14ac:dyDescent="0.2">
      <c r="B23" s="41" t="s">
        <v>22</v>
      </c>
      <c r="C23" s="42"/>
      <c r="D23" s="32">
        <f>SUM(D24:D30)</f>
        <v>145831716</v>
      </c>
      <c r="E23" s="32">
        <f>SUM(E24:E30)</f>
        <v>139223158</v>
      </c>
      <c r="F23" s="11">
        <f t="shared" si="0"/>
        <v>6608558</v>
      </c>
    </row>
    <row r="24" spans="2:6" ht="20.100000000000001" customHeight="1" x14ac:dyDescent="0.2">
      <c r="B24" s="26"/>
      <c r="C24" s="27" t="s">
        <v>23</v>
      </c>
      <c r="D24" s="33">
        <v>60020113</v>
      </c>
      <c r="E24" s="33">
        <v>60009431</v>
      </c>
      <c r="F24" s="34">
        <f t="shared" si="0"/>
        <v>10682</v>
      </c>
    </row>
    <row r="25" spans="2:6" ht="20.100000000000001" customHeight="1" x14ac:dyDescent="0.2">
      <c r="B25" s="22"/>
      <c r="C25" s="23" t="s">
        <v>24</v>
      </c>
      <c r="D25" s="35">
        <v>14032063</v>
      </c>
      <c r="E25" s="35">
        <v>11378997</v>
      </c>
      <c r="F25" s="36">
        <f t="shared" si="0"/>
        <v>2653066</v>
      </c>
    </row>
    <row r="26" spans="2:6" ht="20.100000000000001" customHeight="1" x14ac:dyDescent="0.2">
      <c r="B26" s="22"/>
      <c r="C26" s="23" t="s">
        <v>25</v>
      </c>
      <c r="D26" s="35">
        <v>71779540</v>
      </c>
      <c r="E26" s="35">
        <v>67834730</v>
      </c>
      <c r="F26" s="36">
        <f t="shared" si="0"/>
        <v>3944810</v>
      </c>
    </row>
    <row r="27" spans="2:6" ht="20.100000000000001" hidden="1" customHeight="1" outlineLevel="1" x14ac:dyDescent="0.2">
      <c r="B27" s="22"/>
      <c r="C27" s="23" t="s">
        <v>26</v>
      </c>
      <c r="D27" s="35">
        <v>0</v>
      </c>
      <c r="E27" s="35">
        <v>0</v>
      </c>
      <c r="F27" s="36">
        <f t="shared" si="0"/>
        <v>0</v>
      </c>
    </row>
    <row r="28" spans="2:6" ht="20.100000000000001" hidden="1" customHeight="1" outlineLevel="1" x14ac:dyDescent="0.2">
      <c r="B28" s="22"/>
      <c r="C28" s="23" t="s">
        <v>27</v>
      </c>
      <c r="D28" s="35">
        <v>0</v>
      </c>
      <c r="E28" s="35">
        <v>0</v>
      </c>
      <c r="F28" s="36">
        <f t="shared" si="0"/>
        <v>0</v>
      </c>
    </row>
    <row r="29" spans="2:6" ht="20.100000000000001" hidden="1" customHeight="1" outlineLevel="1" x14ac:dyDescent="0.2">
      <c r="B29" s="22"/>
      <c r="C29" s="23" t="s">
        <v>28</v>
      </c>
      <c r="D29" s="35">
        <v>0</v>
      </c>
      <c r="E29" s="35">
        <v>0</v>
      </c>
      <c r="F29" s="36">
        <f t="shared" si="0"/>
        <v>0</v>
      </c>
    </row>
    <row r="30" spans="2:6" ht="20.100000000000001" hidden="1" customHeight="1" outlineLevel="1" collapsed="1" x14ac:dyDescent="0.2">
      <c r="B30" s="26"/>
      <c r="C30" s="27" t="s">
        <v>29</v>
      </c>
      <c r="D30" s="33">
        <v>0</v>
      </c>
      <c r="E30" s="33">
        <v>0</v>
      </c>
      <c r="F30" s="34">
        <f t="shared" si="0"/>
        <v>0</v>
      </c>
    </row>
    <row r="31" spans="2:6" ht="20.100000000000001" customHeight="1" collapsed="1" x14ac:dyDescent="0.2">
      <c r="B31" s="37" t="s">
        <v>30</v>
      </c>
      <c r="C31" s="38"/>
      <c r="D31" s="20">
        <f>D32</f>
        <v>6775000</v>
      </c>
      <c r="E31" s="20">
        <f>E32</f>
        <v>6378000</v>
      </c>
      <c r="F31" s="21">
        <f t="shared" si="0"/>
        <v>397000</v>
      </c>
    </row>
    <row r="32" spans="2:6" ht="20.100000000000001" customHeight="1" thickBot="1" x14ac:dyDescent="0.25">
      <c r="B32" s="26"/>
      <c r="C32" s="27" t="s">
        <v>31</v>
      </c>
      <c r="D32" s="28">
        <v>6775000</v>
      </c>
      <c r="E32" s="28">
        <v>6378000</v>
      </c>
      <c r="F32" s="29">
        <f t="shared" si="0"/>
        <v>397000</v>
      </c>
    </row>
    <row r="33" spans="2:6" ht="20.100000000000001" customHeight="1" thickBot="1" x14ac:dyDescent="0.25">
      <c r="B33" s="39" t="s">
        <v>32</v>
      </c>
      <c r="C33" s="40"/>
      <c r="D33" s="30">
        <f>D23+D31</f>
        <v>152606716</v>
      </c>
      <c r="E33" s="30">
        <f>E23+E31</f>
        <v>145601158</v>
      </c>
      <c r="F33" s="31">
        <f t="shared" si="0"/>
        <v>7005558</v>
      </c>
    </row>
    <row r="34" spans="2:6" ht="20.100000000000001" customHeight="1" x14ac:dyDescent="0.2">
      <c r="B34" s="41" t="s">
        <v>33</v>
      </c>
      <c r="C34" s="42"/>
      <c r="D34" s="10">
        <f>D35</f>
        <v>732162202</v>
      </c>
      <c r="E34" s="10">
        <f>E35</f>
        <v>732162202</v>
      </c>
      <c r="F34" s="11">
        <f t="shared" si="0"/>
        <v>0</v>
      </c>
    </row>
    <row r="35" spans="2:6" ht="20.100000000000001" customHeight="1" x14ac:dyDescent="0.2">
      <c r="B35" s="26"/>
      <c r="C35" s="27" t="s">
        <v>33</v>
      </c>
      <c r="D35" s="28">
        <v>732162202</v>
      </c>
      <c r="E35" s="28">
        <v>732162202</v>
      </c>
      <c r="F35" s="29">
        <f t="shared" si="0"/>
        <v>0</v>
      </c>
    </row>
    <row r="36" spans="2:6" ht="20.100000000000001" customHeight="1" x14ac:dyDescent="0.2">
      <c r="B36" s="37" t="s">
        <v>34</v>
      </c>
      <c r="C36" s="38"/>
      <c r="D36" s="20">
        <f>D37</f>
        <v>48278288</v>
      </c>
      <c r="E36" s="20">
        <f>E37</f>
        <v>50510100</v>
      </c>
      <c r="F36" s="21">
        <f t="shared" si="0"/>
        <v>-2231812</v>
      </c>
    </row>
    <row r="37" spans="2:6" ht="20.100000000000001" customHeight="1" x14ac:dyDescent="0.2">
      <c r="B37" s="26"/>
      <c r="C37" s="27" t="s">
        <v>35</v>
      </c>
      <c r="D37" s="28">
        <v>48278288</v>
      </c>
      <c r="E37" s="28">
        <v>50510100</v>
      </c>
      <c r="F37" s="29">
        <f t="shared" si="0"/>
        <v>-2231812</v>
      </c>
    </row>
    <row r="38" spans="2:6" ht="20.100000000000001" customHeight="1" x14ac:dyDescent="0.2">
      <c r="B38" s="37" t="s">
        <v>36</v>
      </c>
      <c r="C38" s="38"/>
      <c r="D38" s="20">
        <f>SUM(D39:D43)</f>
        <v>269741644</v>
      </c>
      <c r="E38" s="20">
        <f>SUM(E39:E43)</f>
        <v>279567414</v>
      </c>
      <c r="F38" s="21">
        <f t="shared" si="0"/>
        <v>-9825770</v>
      </c>
    </row>
    <row r="39" spans="2:6" ht="20.100000000000001" customHeight="1" x14ac:dyDescent="0.2">
      <c r="B39" s="26"/>
      <c r="C39" s="27" t="s">
        <v>37</v>
      </c>
      <c r="D39" s="28">
        <v>30741644</v>
      </c>
      <c r="E39" s="28">
        <v>38567414</v>
      </c>
      <c r="F39" s="29">
        <f t="shared" si="0"/>
        <v>-7825770</v>
      </c>
    </row>
    <row r="40" spans="2:6" ht="20.100000000000001" customHeight="1" x14ac:dyDescent="0.2">
      <c r="B40" s="22"/>
      <c r="C40" s="23" t="s">
        <v>38</v>
      </c>
      <c r="D40" s="24">
        <v>188000000</v>
      </c>
      <c r="E40" s="24">
        <v>192000000</v>
      </c>
      <c r="F40" s="25">
        <f t="shared" si="0"/>
        <v>-4000000</v>
      </c>
    </row>
    <row r="41" spans="2:6" ht="20.100000000000001" customHeight="1" x14ac:dyDescent="0.2">
      <c r="B41" s="22"/>
      <c r="C41" s="23" t="s">
        <v>39</v>
      </c>
      <c r="D41" s="24">
        <v>20000000</v>
      </c>
      <c r="E41" s="24">
        <v>20000000</v>
      </c>
      <c r="F41" s="25">
        <f t="shared" si="0"/>
        <v>0</v>
      </c>
    </row>
    <row r="42" spans="2:6" ht="20.100000000000001" customHeight="1" x14ac:dyDescent="0.2">
      <c r="B42" s="22"/>
      <c r="C42" s="23" t="s">
        <v>40</v>
      </c>
      <c r="D42" s="24">
        <v>18000000</v>
      </c>
      <c r="E42" s="24">
        <v>18000000</v>
      </c>
      <c r="F42" s="25">
        <f t="shared" si="0"/>
        <v>0</v>
      </c>
    </row>
    <row r="43" spans="2:6" ht="20.100000000000001" customHeight="1" x14ac:dyDescent="0.2">
      <c r="B43" s="26"/>
      <c r="C43" s="27" t="s">
        <v>41</v>
      </c>
      <c r="D43" s="28">
        <v>13000000</v>
      </c>
      <c r="E43" s="28">
        <v>11000000</v>
      </c>
      <c r="F43" s="29">
        <f t="shared" si="0"/>
        <v>2000000</v>
      </c>
    </row>
    <row r="44" spans="2:6" ht="20.100000000000001" customHeight="1" x14ac:dyDescent="0.2">
      <c r="B44" s="37" t="s">
        <v>42</v>
      </c>
      <c r="C44" s="38"/>
      <c r="D44" s="20">
        <f>D45</f>
        <v>182141632</v>
      </c>
      <c r="E44" s="20">
        <f>E45</f>
        <v>219543832</v>
      </c>
      <c r="F44" s="21">
        <f t="shared" si="0"/>
        <v>-37402200</v>
      </c>
    </row>
    <row r="45" spans="2:6" ht="20.100000000000001" customHeight="1" x14ac:dyDescent="0.2">
      <c r="B45" s="12"/>
      <c r="C45" s="13" t="s">
        <v>43</v>
      </c>
      <c r="D45" s="14">
        <v>182141632</v>
      </c>
      <c r="E45" s="14">
        <v>219543832</v>
      </c>
      <c r="F45" s="15">
        <f t="shared" si="0"/>
        <v>-37402200</v>
      </c>
    </row>
    <row r="46" spans="2:6" ht="20.100000000000001" customHeight="1" thickBot="1" x14ac:dyDescent="0.25">
      <c r="B46" s="26"/>
      <c r="C46" s="27" t="s">
        <v>44</v>
      </c>
      <c r="D46" s="28">
        <v>-47227970</v>
      </c>
      <c r="E46" s="28">
        <v>-50370993</v>
      </c>
      <c r="F46" s="29">
        <f t="shared" si="0"/>
        <v>3143023</v>
      </c>
    </row>
    <row r="47" spans="2:6" ht="20.100000000000001" customHeight="1" thickBot="1" x14ac:dyDescent="0.25">
      <c r="B47" s="39" t="s">
        <v>45</v>
      </c>
      <c r="C47" s="40"/>
      <c r="D47" s="30">
        <f>D34+D36+D38+D44</f>
        <v>1232323766</v>
      </c>
      <c r="E47" s="30">
        <f>E34+E36+E38+E44</f>
        <v>1281783548</v>
      </c>
      <c r="F47" s="31">
        <f t="shared" si="0"/>
        <v>-49459782</v>
      </c>
    </row>
    <row r="48" spans="2:6" ht="20.100000000000001" customHeight="1" thickBot="1" x14ac:dyDescent="0.25">
      <c r="B48" s="39" t="s">
        <v>46</v>
      </c>
      <c r="C48" s="40"/>
      <c r="D48" s="30">
        <f>D33+D47</f>
        <v>1384930482</v>
      </c>
      <c r="E48" s="30">
        <f>E33+E47</f>
        <v>1427384706</v>
      </c>
      <c r="F48" s="31">
        <f t="shared" si="0"/>
        <v>-42454224</v>
      </c>
    </row>
  </sheetData>
  <mergeCells count="16">
    <mergeCell ref="B14:C14"/>
    <mergeCell ref="C2:F2"/>
    <mergeCell ref="C3:F3"/>
    <mergeCell ref="B7:C7"/>
    <mergeCell ref="B10:C10"/>
    <mergeCell ref="B11:C11"/>
    <mergeCell ref="B38:C38"/>
    <mergeCell ref="B44:C44"/>
    <mergeCell ref="B47:C47"/>
    <mergeCell ref="B48:C48"/>
    <mergeCell ref="B22:C22"/>
    <mergeCell ref="B23:C23"/>
    <mergeCell ref="B31:C31"/>
    <mergeCell ref="B33:C33"/>
    <mergeCell ref="B34:C34"/>
    <mergeCell ref="B36:C36"/>
  </mergeCells>
  <phoneticPr fontId="2"/>
  <printOptions horizontalCentered="1"/>
  <pageMargins left="0" right="0" top="0.19685039370078741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MIYOSHI11</dc:creator>
  <cp:lastModifiedBy>MIYOSHI11</cp:lastModifiedBy>
  <dcterms:created xsi:type="dcterms:W3CDTF">2018-06-27T08:35:15Z</dcterms:created>
  <dcterms:modified xsi:type="dcterms:W3CDTF">2018-06-27T08:41:03Z</dcterms:modified>
</cp:coreProperties>
</file>