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こども園\Desktop\"/>
    </mc:Choice>
  </mc:AlternateContent>
  <xr:revisionPtr revIDLastSave="0" documentId="8_{34E2F670-9CC5-4F77-87F6-F6AEECEA2B06}" xr6:coauthVersionLast="47" xr6:coauthVersionMax="47" xr10:uidLastSave="{00000000-0000-0000-0000-000000000000}"/>
  <bookViews>
    <workbookView xWindow="2256" yWindow="1152" windowWidth="17964" windowHeight="10956" xr2:uid="{629E0E07-CB79-471B-BD55-F36D6AEEAE23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E27" i="1"/>
  <c r="I26" i="1"/>
  <c r="E26" i="1"/>
  <c r="I25" i="1"/>
  <c r="E25" i="1"/>
  <c r="I24" i="1"/>
  <c r="E24" i="1"/>
  <c r="I23" i="1"/>
  <c r="E23" i="1"/>
  <c r="I22" i="1"/>
  <c r="E22" i="1"/>
  <c r="H21" i="1"/>
  <c r="G21" i="1"/>
  <c r="G27" i="1" s="1"/>
  <c r="I27" i="1" s="1"/>
  <c r="E21" i="1"/>
  <c r="I20" i="1"/>
  <c r="E20" i="1"/>
  <c r="I19" i="1"/>
  <c r="D19" i="1"/>
  <c r="C19" i="1"/>
  <c r="E19" i="1" s="1"/>
  <c r="E18" i="1"/>
  <c r="E17" i="1"/>
  <c r="I16" i="1"/>
  <c r="D16" i="1"/>
  <c r="D15" i="1" s="1"/>
  <c r="C16" i="1"/>
  <c r="C15" i="1" s="1"/>
  <c r="I15" i="1"/>
  <c r="H15" i="1"/>
  <c r="G15" i="1"/>
  <c r="E14" i="1"/>
  <c r="I13" i="1"/>
  <c r="E13" i="1"/>
  <c r="I12" i="1"/>
  <c r="E12" i="1"/>
  <c r="I11" i="1"/>
  <c r="E11" i="1"/>
  <c r="I10" i="1"/>
  <c r="E10" i="1"/>
  <c r="H9" i="1"/>
  <c r="H17" i="1" s="1"/>
  <c r="H28" i="1" s="1"/>
  <c r="G9" i="1"/>
  <c r="G17" i="1" s="1"/>
  <c r="D9" i="1"/>
  <c r="D28" i="1" s="1"/>
  <c r="C9" i="1"/>
  <c r="E9" i="1" s="1"/>
  <c r="G28" i="1" l="1"/>
  <c r="I28" i="1" s="1"/>
  <c r="I17" i="1"/>
  <c r="E15" i="1"/>
  <c r="C28" i="1"/>
  <c r="E28" i="1" s="1"/>
  <c r="I21" i="1"/>
  <c r="I9" i="1"/>
  <c r="E16" i="1"/>
</calcChain>
</file>

<file path=xl/sharedStrings.xml><?xml version="1.0" encoding="utf-8"?>
<sst xmlns="http://schemas.openxmlformats.org/spreadsheetml/2006/main" count="51" uniqueCount="48">
  <si>
    <t>第三号第一様式（第二十七条第四項関係）</t>
    <phoneticPr fontId="4"/>
  </si>
  <si>
    <t>法人単位貸借対照表</t>
    <phoneticPr fontId="2"/>
  </si>
  <si>
    <t>令和3年3月31日現在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</si>
  <si>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</si>
  <si>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</si>
  <si>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</si>
  <si>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</si>
  <si>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</si>
  <si>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</si>
  <si>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</si>
  <si>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</si>
  <si>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</si>
  <si>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</si>
  <si>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事業未収金</t>
  </si>
  <si>
    <t>　その他の未払金</t>
  </si>
  <si>
    <t>　未収金</t>
  </si>
  <si>
    <t>　１年以内返済予定設備資金借入金</t>
  </si>
  <si>
    <t>　未収補助金</t>
  </si>
  <si>
    <t>　職員預り金</t>
  </si>
  <si>
    <t>　前払費用</t>
  </si>
  <si>
    <t>固定資産</t>
  </si>
  <si>
    <t>固定負債</t>
  </si>
  <si>
    <t>基本財産</t>
  </si>
  <si>
    <t>　設備資金借入金</t>
  </si>
  <si>
    <t>　土地</t>
  </si>
  <si>
    <t>負債の部合計</t>
  </si>
  <si>
    <t>　建物</t>
  </si>
  <si>
    <t>純資産の部</t>
  </si>
  <si>
    <t>その他の固定資産</t>
  </si>
  <si>
    <t>基本金</t>
  </si>
  <si>
    <t>　構築物</t>
  </si>
  <si>
    <t>国庫補助金等特別積立金</t>
  </si>
  <si>
    <t>　車輌運搬具</t>
  </si>
  <si>
    <t>その他の積立金</t>
  </si>
  <si>
    <t>　器具及び備品</t>
  </si>
  <si>
    <t>　保育所施設・設備整備積立金</t>
  </si>
  <si>
    <t>　権利</t>
  </si>
  <si>
    <t>　人件費積立金</t>
  </si>
  <si>
    <t>　ソフトウェア</t>
  </si>
  <si>
    <t>　備品等購入積立金</t>
  </si>
  <si>
    <t>　保育所施設・設備整備積立資産</t>
  </si>
  <si>
    <t>次期繰越活動増減差額</t>
  </si>
  <si>
    <t>　人件費積立資産</t>
  </si>
  <si>
    <t>（うち当期活動増減差額）</t>
  </si>
  <si>
    <t>　備品等購入積立資産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</si>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</sst>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BBE81D3D-0B0F-4830-B068-51887348211F}"/>
    <cellStyle name="標準 3" xfId="2" xr:uid="{109611F3-F281-4C6F-8DDD-FA06EE06F2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78E64-F279-452C-AB20-E59E36DCAC74}">
  <sheetPr>
    <pageSetUpPr fitToPage="1"/>
  </sheetPr>
  <dimension ref="B1:I28"/>
  <sheetViews>
    <sheetView showGridLines="0" tabSelected="1" workbookViewId="0"/>
  </sheetViews>
  <sheetFormatPr defaultRowHeight="18" x14ac:dyDescent="0.45"/>
  <cols>
    <col min="1" max="1" width="3" customWidth="1"/>
    <col min="2" max="2" width="32" customWidth="1"/>
    <col min="3" max="5" width="21.296875" customWidth="1"/>
    <col min="6" max="6" width="32" customWidth="1"/>
    <col min="7" max="9" width="21.296875" customWidth="1"/>
  </cols>
  <sheetData>
    <row r="1" spans="2:9" x14ac:dyDescent="0.45">
      <c r="B1" s="1"/>
      <c r="C1" s="1"/>
      <c r="D1" s="1"/>
      <c r="E1" s="1"/>
      <c r="F1" s="1"/>
      <c r="G1" s="1"/>
      <c r="H1" s="1"/>
      <c r="I1" s="1"/>
    </row>
    <row r="2" spans="2:9" ht="22.8" x14ac:dyDescent="0.45">
      <c r="B2" s="2"/>
      <c r="C2" s="1"/>
      <c r="D2" s="1"/>
      <c r="E2" s="1"/>
      <c r="F2" s="1"/>
      <c r="G2" s="1"/>
      <c r="H2" s="3"/>
      <c r="I2" s="3" t="s">
        <v>0</v>
      </c>
    </row>
    <row r="3" spans="2:9" ht="22.8" x14ac:dyDescent="0.45">
      <c r="B3" s="4" t="s">
        <v>1</v>
      </c>
      <c r="C3" s="4"/>
      <c r="D3" s="4"/>
      <c r="E3" s="4"/>
      <c r="F3" s="4"/>
      <c r="G3" s="4"/>
      <c r="H3" s="4"/>
      <c r="I3" s="4"/>
    </row>
    <row r="4" spans="2:9" ht="22.8" x14ac:dyDescent="0.45">
      <c r="B4" s="5"/>
      <c r="C4" s="2"/>
      <c r="D4" s="1"/>
      <c r="E4" s="1"/>
      <c r="F4" s="1"/>
      <c r="G4" s="1"/>
      <c r="H4" s="1"/>
      <c r="I4" s="1"/>
    </row>
    <row r="5" spans="2:9" ht="22.8" x14ac:dyDescent="0.45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5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5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5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5">
      <c r="B9" s="14" t="s">
        <v>9</v>
      </c>
      <c r="C9" s="15">
        <f>+C10+C11+C12+C13+C14</f>
        <v>28631418</v>
      </c>
      <c r="D9" s="16">
        <f>+D10+D11+D12+D13+D14</f>
        <v>30291479</v>
      </c>
      <c r="E9" s="15">
        <f>C9-D9</f>
        <v>-1660061</v>
      </c>
      <c r="F9" s="14" t="s">
        <v>10</v>
      </c>
      <c r="G9" s="15">
        <f>+G10+G11+G12+G13</f>
        <v>7587977</v>
      </c>
      <c r="H9" s="16">
        <f>+H10+H11+H12+H13</f>
        <v>7089199</v>
      </c>
      <c r="I9" s="15">
        <f>G9-H9</f>
        <v>498778</v>
      </c>
    </row>
    <row r="10" spans="2:9" x14ac:dyDescent="0.45">
      <c r="B10" s="17" t="s">
        <v>11</v>
      </c>
      <c r="C10" s="18">
        <v>15227225</v>
      </c>
      <c r="D10" s="19">
        <v>15997498</v>
      </c>
      <c r="E10" s="18">
        <f t="shared" ref="E10:E28" si="0">C10-D10</f>
        <v>-770273</v>
      </c>
      <c r="F10" s="20" t="s">
        <v>12</v>
      </c>
      <c r="G10" s="21">
        <v>2588709</v>
      </c>
      <c r="H10" s="22">
        <v>4383260</v>
      </c>
      <c r="I10" s="21">
        <f t="shared" ref="I10:I28" si="1">G10-H10</f>
        <v>-1794551</v>
      </c>
    </row>
    <row r="11" spans="2:9" x14ac:dyDescent="0.45">
      <c r="B11" s="20" t="s">
        <v>13</v>
      </c>
      <c r="C11" s="21">
        <v>5042283</v>
      </c>
      <c r="D11" s="22">
        <v>5413691</v>
      </c>
      <c r="E11" s="21">
        <f t="shared" si="0"/>
        <v>-371408</v>
      </c>
      <c r="F11" s="20" t="s">
        <v>14</v>
      </c>
      <c r="G11" s="21"/>
      <c r="H11" s="22"/>
      <c r="I11" s="21">
        <f t="shared" si="1"/>
        <v>0</v>
      </c>
    </row>
    <row r="12" spans="2:9" x14ac:dyDescent="0.45">
      <c r="B12" s="20" t="s">
        <v>15</v>
      </c>
      <c r="C12" s="21"/>
      <c r="D12" s="22"/>
      <c r="E12" s="21">
        <f t="shared" si="0"/>
        <v>0</v>
      </c>
      <c r="F12" s="20" t="s">
        <v>16</v>
      </c>
      <c r="G12" s="21">
        <v>4236000</v>
      </c>
      <c r="H12" s="22">
        <v>1840000</v>
      </c>
      <c r="I12" s="21">
        <f t="shared" si="1"/>
        <v>2396000</v>
      </c>
    </row>
    <row r="13" spans="2:9" x14ac:dyDescent="0.45">
      <c r="B13" s="20" t="s">
        <v>17</v>
      </c>
      <c r="C13" s="21">
        <v>7883050</v>
      </c>
      <c r="D13" s="22">
        <v>8170250</v>
      </c>
      <c r="E13" s="21">
        <f t="shared" si="0"/>
        <v>-287200</v>
      </c>
      <c r="F13" s="20" t="s">
        <v>18</v>
      </c>
      <c r="G13" s="21">
        <v>763268</v>
      </c>
      <c r="H13" s="22">
        <v>865939</v>
      </c>
      <c r="I13" s="21">
        <f t="shared" si="1"/>
        <v>-102671</v>
      </c>
    </row>
    <row r="14" spans="2:9" x14ac:dyDescent="0.45">
      <c r="B14" s="20" t="s">
        <v>19</v>
      </c>
      <c r="C14" s="21">
        <v>478860</v>
      </c>
      <c r="D14" s="22">
        <v>710040</v>
      </c>
      <c r="E14" s="21">
        <f t="shared" si="0"/>
        <v>-231180</v>
      </c>
      <c r="F14" s="20"/>
      <c r="G14" s="21"/>
      <c r="H14" s="21"/>
      <c r="I14" s="21"/>
    </row>
    <row r="15" spans="2:9" x14ac:dyDescent="0.45">
      <c r="B15" s="14" t="s">
        <v>20</v>
      </c>
      <c r="C15" s="15">
        <f>+C16 +C19</f>
        <v>393709542</v>
      </c>
      <c r="D15" s="16">
        <f>+D16 +D19</f>
        <v>401419892</v>
      </c>
      <c r="E15" s="15">
        <f t="shared" si="0"/>
        <v>-7710350</v>
      </c>
      <c r="F15" s="14" t="s">
        <v>21</v>
      </c>
      <c r="G15" s="15">
        <f>+G16</f>
        <v>108724000</v>
      </c>
      <c r="H15" s="16">
        <f>+H16</f>
        <v>112960000</v>
      </c>
      <c r="I15" s="15">
        <f t="shared" si="1"/>
        <v>-4236000</v>
      </c>
    </row>
    <row r="16" spans="2:9" x14ac:dyDescent="0.45">
      <c r="B16" s="14" t="s">
        <v>22</v>
      </c>
      <c r="C16" s="15">
        <f>+C17+C18</f>
        <v>292877149</v>
      </c>
      <c r="D16" s="16">
        <f>+D17+D18</f>
        <v>302770788</v>
      </c>
      <c r="E16" s="15">
        <f t="shared" si="0"/>
        <v>-9893639</v>
      </c>
      <c r="F16" s="17" t="s">
        <v>23</v>
      </c>
      <c r="G16" s="18">
        <v>108724000</v>
      </c>
      <c r="H16" s="19">
        <v>112960000</v>
      </c>
      <c r="I16" s="18">
        <f t="shared" si="1"/>
        <v>-4236000</v>
      </c>
    </row>
    <row r="17" spans="2:9" x14ac:dyDescent="0.45">
      <c r="B17" s="17" t="s">
        <v>24</v>
      </c>
      <c r="C17" s="18">
        <v>62524846</v>
      </c>
      <c r="D17" s="19">
        <v>62524846</v>
      </c>
      <c r="E17" s="18">
        <f t="shared" si="0"/>
        <v>0</v>
      </c>
      <c r="F17" s="14" t="s">
        <v>25</v>
      </c>
      <c r="G17" s="15">
        <f>+G9 +G15</f>
        <v>116311977</v>
      </c>
      <c r="H17" s="15">
        <f>+H9 +H15</f>
        <v>120049199</v>
      </c>
      <c r="I17" s="15">
        <f t="shared" si="1"/>
        <v>-3737222</v>
      </c>
    </row>
    <row r="18" spans="2:9" x14ac:dyDescent="0.45">
      <c r="B18" s="20" t="s">
        <v>26</v>
      </c>
      <c r="C18" s="21">
        <v>230352303</v>
      </c>
      <c r="D18" s="22">
        <v>240245942</v>
      </c>
      <c r="E18" s="21">
        <f t="shared" si="0"/>
        <v>-9893639</v>
      </c>
      <c r="F18" s="23" t="s">
        <v>27</v>
      </c>
      <c r="G18" s="24"/>
      <c r="H18" s="24"/>
      <c r="I18" s="25"/>
    </row>
    <row r="19" spans="2:9" x14ac:dyDescent="0.45">
      <c r="B19" s="14" t="s">
        <v>28</v>
      </c>
      <c r="C19" s="15">
        <f>+C20+C21+C22+C23+C24+C25+C26+C27</f>
        <v>100832393</v>
      </c>
      <c r="D19" s="16">
        <f>+D20+D21+D22+D23+D24+D25+D26+D27</f>
        <v>98649104</v>
      </c>
      <c r="E19" s="15">
        <f t="shared" si="0"/>
        <v>2183289</v>
      </c>
      <c r="F19" s="17" t="s">
        <v>29</v>
      </c>
      <c r="G19" s="18">
        <v>57657652</v>
      </c>
      <c r="H19" s="19">
        <v>57657652</v>
      </c>
      <c r="I19" s="18">
        <f t="shared" si="1"/>
        <v>0</v>
      </c>
    </row>
    <row r="20" spans="2:9" x14ac:dyDescent="0.45">
      <c r="B20" s="20" t="s">
        <v>30</v>
      </c>
      <c r="C20" s="21">
        <v>50365463</v>
      </c>
      <c r="D20" s="22">
        <v>48349176</v>
      </c>
      <c r="E20" s="21">
        <f t="shared" si="0"/>
        <v>2016287</v>
      </c>
      <c r="F20" s="20" t="s">
        <v>31</v>
      </c>
      <c r="G20" s="21">
        <v>152188364</v>
      </c>
      <c r="H20" s="22">
        <v>159647301</v>
      </c>
      <c r="I20" s="21">
        <f t="shared" si="1"/>
        <v>-7458937</v>
      </c>
    </row>
    <row r="21" spans="2:9" x14ac:dyDescent="0.45">
      <c r="B21" s="20" t="s">
        <v>32</v>
      </c>
      <c r="C21" s="21">
        <v>780515</v>
      </c>
      <c r="D21" s="22">
        <v>1730784</v>
      </c>
      <c r="E21" s="21">
        <f t="shared" si="0"/>
        <v>-950269</v>
      </c>
      <c r="F21" s="20" t="s">
        <v>33</v>
      </c>
      <c r="G21" s="21">
        <f>+G22+G23+G24</f>
        <v>34500000</v>
      </c>
      <c r="H21" s="22">
        <f>+H22+H23+H24</f>
        <v>32500000</v>
      </c>
      <c r="I21" s="21">
        <f t="shared" si="1"/>
        <v>2000000</v>
      </c>
    </row>
    <row r="22" spans="2:9" x14ac:dyDescent="0.45">
      <c r="B22" s="20" t="s">
        <v>34</v>
      </c>
      <c r="C22" s="21">
        <v>14494818</v>
      </c>
      <c r="D22" s="22">
        <v>15437465</v>
      </c>
      <c r="E22" s="21">
        <f t="shared" si="0"/>
        <v>-942647</v>
      </c>
      <c r="F22" s="20" t="s">
        <v>35</v>
      </c>
      <c r="G22" s="21">
        <v>24500000</v>
      </c>
      <c r="H22" s="22">
        <v>18000000</v>
      </c>
      <c r="I22" s="21">
        <f t="shared" si="1"/>
        <v>6500000</v>
      </c>
    </row>
    <row r="23" spans="2:9" x14ac:dyDescent="0.45">
      <c r="B23" s="20" t="s">
        <v>36</v>
      </c>
      <c r="C23" s="21">
        <v>182263</v>
      </c>
      <c r="D23" s="22">
        <v>281679</v>
      </c>
      <c r="E23" s="21">
        <f t="shared" si="0"/>
        <v>-99416</v>
      </c>
      <c r="F23" s="20" t="s">
        <v>37</v>
      </c>
      <c r="G23" s="21">
        <v>8000000</v>
      </c>
      <c r="H23" s="22">
        <v>8000000</v>
      </c>
      <c r="I23" s="21">
        <f t="shared" si="1"/>
        <v>0</v>
      </c>
    </row>
    <row r="24" spans="2:9" x14ac:dyDescent="0.45">
      <c r="B24" s="20" t="s">
        <v>38</v>
      </c>
      <c r="C24" s="21">
        <v>509334</v>
      </c>
      <c r="D24" s="22">
        <v>350000</v>
      </c>
      <c r="E24" s="21">
        <f t="shared" si="0"/>
        <v>159334</v>
      </c>
      <c r="F24" s="20" t="s">
        <v>39</v>
      </c>
      <c r="G24" s="21">
        <v>2000000</v>
      </c>
      <c r="H24" s="22">
        <v>6500000</v>
      </c>
      <c r="I24" s="21">
        <f t="shared" si="1"/>
        <v>-4500000</v>
      </c>
    </row>
    <row r="25" spans="2:9" x14ac:dyDescent="0.45">
      <c r="B25" s="20" t="s">
        <v>40</v>
      </c>
      <c r="C25" s="21">
        <v>24500000</v>
      </c>
      <c r="D25" s="22">
        <v>18000000</v>
      </c>
      <c r="E25" s="21">
        <f t="shared" si="0"/>
        <v>6500000</v>
      </c>
      <c r="F25" s="20" t="s">
        <v>41</v>
      </c>
      <c r="G25" s="21">
        <v>61682967</v>
      </c>
      <c r="H25" s="22">
        <v>61857219</v>
      </c>
      <c r="I25" s="21">
        <f t="shared" si="1"/>
        <v>-174252</v>
      </c>
    </row>
    <row r="26" spans="2:9" x14ac:dyDescent="0.45">
      <c r="B26" s="20" t="s">
        <v>42</v>
      </c>
      <c r="C26" s="21">
        <v>8000000</v>
      </c>
      <c r="D26" s="22">
        <v>8000000</v>
      </c>
      <c r="E26" s="21">
        <f t="shared" si="0"/>
        <v>0</v>
      </c>
      <c r="F26" s="26" t="s">
        <v>43</v>
      </c>
      <c r="G26" s="27">
        <v>1825748</v>
      </c>
      <c r="H26" s="28">
        <v>19976044</v>
      </c>
      <c r="I26" s="27">
        <f t="shared" si="1"/>
        <v>-18150296</v>
      </c>
    </row>
    <row r="27" spans="2:9" x14ac:dyDescent="0.45">
      <c r="B27" s="20" t="s">
        <v>44</v>
      </c>
      <c r="C27" s="21">
        <v>2000000</v>
      </c>
      <c r="D27" s="22">
        <v>6500000</v>
      </c>
      <c r="E27" s="21">
        <f t="shared" si="0"/>
        <v>-4500000</v>
      </c>
      <c r="F27" s="14" t="s">
        <v>45</v>
      </c>
      <c r="G27" s="15">
        <f>+G19 +G20 +G21 +G25</f>
        <v>306028983</v>
      </c>
      <c r="H27" s="15">
        <f>+H19 +H20 +H21 +H25</f>
        <v>311662172</v>
      </c>
      <c r="I27" s="15">
        <f t="shared" si="1"/>
        <v>-5633189</v>
      </c>
    </row>
    <row r="28" spans="2:9" x14ac:dyDescent="0.45">
      <c r="B28" s="14" t="s">
        <v>46</v>
      </c>
      <c r="C28" s="15">
        <f>+C9 +C15</f>
        <v>422340960</v>
      </c>
      <c r="D28" s="15">
        <f>+D9 +D15</f>
        <v>431711371</v>
      </c>
      <c r="E28" s="15">
        <f t="shared" si="0"/>
        <v>-9370411</v>
      </c>
      <c r="F28" s="29" t="s">
        <v>47</v>
      </c>
      <c r="G28" s="30">
        <f>+G17 +G27</f>
        <v>422340960</v>
      </c>
      <c r="H28" s="30">
        <f>+H17 +H27</f>
        <v>431711371</v>
      </c>
      <c r="I28" s="30">
        <f t="shared" si="1"/>
        <v>-9370411</v>
      </c>
    </row>
  </sheetData>
  <mergeCells count="5">
    <mergeCell ref="B3:I3"/>
    <mergeCell ref="B5:I5"/>
    <mergeCell ref="B7:E7"/>
    <mergeCell ref="F7:I7"/>
    <mergeCell ref="F18:I18"/>
  </mergeCells>
  <phoneticPr fontId="2"/>
  <pageMargins left="0.7" right="0.7" top="0.75" bottom="0.75" header="0.3" footer="0.3"/>
  <pageSetup paperSize="9" fitToHeight="0" orientation="portrait" r:id="rId1"/>
  <headerFooter>
    <oddHeader>&amp;L社会福祉法人　上郡福祉会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こども園</dc:creator>
  <cp:lastModifiedBy>こども園</cp:lastModifiedBy>
  <dcterms:created xsi:type="dcterms:W3CDTF">2021-06-03T03:19:27Z</dcterms:created>
  <dcterms:modified xsi:type="dcterms:W3CDTF">2021-06-03T03:19:27Z</dcterms:modified>
</cp:coreProperties>
</file>