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F43A" lockStructure="1"/>
  <bookViews>
    <workbookView xWindow="105" yWindow="330" windowWidth="19395" windowHeight="9990"/>
  </bookViews>
  <sheets>
    <sheet name="様式2-1事業活動" sheetId="28" r:id="rId1"/>
  </sheets>
  <calcPr calcId="145621"/>
</workbook>
</file>

<file path=xl/calcChain.xml><?xml version="1.0" encoding="utf-8"?>
<calcChain xmlns="http://schemas.openxmlformats.org/spreadsheetml/2006/main">
  <c r="M39" i="28" l="1"/>
  <c r="M38" i="28"/>
  <c r="M37" i="28"/>
  <c r="M35" i="28"/>
  <c r="K33" i="28"/>
  <c r="I33" i="28"/>
  <c r="M33" i="28" s="1"/>
  <c r="K32" i="28"/>
  <c r="I32" i="28"/>
  <c r="M32" i="28" s="1"/>
  <c r="M31" i="28"/>
  <c r="M30" i="28"/>
  <c r="M29" i="28"/>
  <c r="M28" i="28"/>
  <c r="M27" i="28"/>
  <c r="K27" i="28"/>
  <c r="I27" i="28"/>
  <c r="M26" i="28"/>
  <c r="M25" i="28"/>
  <c r="I23" i="28"/>
  <c r="K22" i="28"/>
  <c r="M22" i="28" s="1"/>
  <c r="I22" i="28"/>
  <c r="M21" i="28"/>
  <c r="K20" i="28"/>
  <c r="K23" i="28" s="1"/>
  <c r="M23" i="28" s="1"/>
  <c r="I20" i="28"/>
  <c r="M19" i="28"/>
  <c r="K18" i="28"/>
  <c r="K24" i="28" s="1"/>
  <c r="K34" i="28" s="1"/>
  <c r="K36" i="28" s="1"/>
  <c r="K41" i="28" s="1"/>
  <c r="K17" i="28"/>
  <c r="I17" i="28"/>
  <c r="M17" i="28" s="1"/>
  <c r="M16" i="28"/>
  <c r="M15" i="28"/>
  <c r="M14" i="28"/>
  <c r="M13" i="28"/>
  <c r="M12" i="28"/>
  <c r="K11" i="28"/>
  <c r="I11" i="28"/>
  <c r="I18" i="28" s="1"/>
  <c r="M10" i="28"/>
  <c r="M9" i="28"/>
  <c r="M8" i="28"/>
  <c r="M7" i="28"/>
  <c r="I24" i="28" l="1"/>
  <c r="M18" i="28"/>
  <c r="M20" i="28"/>
  <c r="M11" i="28"/>
  <c r="I34" i="28" l="1"/>
  <c r="M24" i="28"/>
  <c r="I36" i="28" l="1"/>
  <c r="M34" i="28"/>
  <c r="I41" i="28" l="1"/>
  <c r="M41" i="28" s="1"/>
  <c r="M36" i="28"/>
</calcChain>
</file>

<file path=xl/sharedStrings.xml><?xml version="1.0" encoding="utf-8"?>
<sst xmlns="http://schemas.openxmlformats.org/spreadsheetml/2006/main" count="57" uniqueCount="50">
  <si>
    <t>社会福祉法人ユトリア会</t>
  </si>
  <si>
    <t>（単位：円）</t>
  </si>
  <si>
    <t>勘定科目</t>
  </si>
  <si>
    <t/>
  </si>
  <si>
    <t>当年度決算(A)</t>
  </si>
  <si>
    <t>前年度決算(B)</t>
  </si>
  <si>
    <t>増減(A)-(B)</t>
  </si>
  <si>
    <t xml:space="preserve">    経  常   経   費   寄   附   金   収  益</t>
  </si>
  <si>
    <t xml:space="preserve">    そ     の      他      の      収     益</t>
  </si>
  <si>
    <t xml:space="preserve">    サービス活動収益計(1)</t>
  </si>
  <si>
    <t xml:space="preserve">    人                 件                 費</t>
  </si>
  <si>
    <t xml:space="preserve">    事                 業                 費</t>
  </si>
  <si>
    <t xml:space="preserve">    事                 務                 費</t>
  </si>
  <si>
    <t xml:space="preserve">    サービス活動費用計(2)</t>
  </si>
  <si>
    <t xml:space="preserve">    サービス活動増減差額(3)=(1)-(2)</t>
  </si>
  <si>
    <t xml:space="preserve">    サービス活動外収益計(4)</t>
  </si>
  <si>
    <t xml:space="preserve">    支          払           利           息</t>
  </si>
  <si>
    <t xml:space="preserve">    サービス活動外費用計(5)</t>
  </si>
  <si>
    <t xml:space="preserve">    サービス活動外増減差額(6)=(4)-(5)</t>
  </si>
  <si>
    <t xml:space="preserve">    経常増減差額(7)=(3)+(6)</t>
  </si>
  <si>
    <t xml:space="preserve">    特別収益計(8)</t>
  </si>
  <si>
    <t xml:space="preserve">    国庫 補 助 金 等 特 別 積 立 金 積 立 額</t>
  </si>
  <si>
    <t xml:space="preserve">    特別費用計(9)</t>
  </si>
  <si>
    <t xml:space="preserve">    特別増減差額(10)=(8)-(9)</t>
  </si>
  <si>
    <t>当期活動増減差額(11)=(7)+(10)</t>
  </si>
  <si>
    <t xml:space="preserve">    前  期  繰  越  活   動   増  減  差  額(12)</t>
  </si>
  <si>
    <t xml:space="preserve">    当期末繰越活動増減差額(13)=(11)+(12)</t>
  </si>
  <si>
    <t xml:space="preserve">    基     本      金      取      崩     額(14)</t>
  </si>
  <si>
    <t xml:space="preserve">    そ  の  他  の  積   立   金  取  崩  額(15)</t>
  </si>
  <si>
    <t xml:space="preserve">    そ  の  他  の  積   立   金  積  立  額(16)</t>
  </si>
  <si>
    <t xml:space="preserve">    次期繰越活動増減差額</t>
  </si>
  <si>
    <t xml:space="preserve">    (17)=(13)+(14)+(15)-(16)</t>
  </si>
  <si>
    <t>事業活動計算書</t>
    <phoneticPr fontId="1"/>
  </si>
  <si>
    <t>（自）平成27年 4月  1日（至）平成28年 3月31日</t>
    <phoneticPr fontId="1"/>
  </si>
  <si>
    <t>サービス活動増減の部</t>
    <rPh sb="4" eb="6">
      <t>カツドウ</t>
    </rPh>
    <rPh sb="6" eb="8">
      <t>ゾウゲン</t>
    </rPh>
    <rPh sb="9" eb="10">
      <t>ブ</t>
    </rPh>
    <phoneticPr fontId="1"/>
  </si>
  <si>
    <t>収益</t>
    <rPh sb="0" eb="2">
      <t>シュウエキ</t>
    </rPh>
    <phoneticPr fontId="1"/>
  </si>
  <si>
    <t xml:space="preserve">    介　 護　 保　 険　 事  　業    収    益</t>
    <rPh sb="4" eb="5">
      <t>カイ</t>
    </rPh>
    <rPh sb="7" eb="8">
      <t>マモル</t>
    </rPh>
    <rPh sb="10" eb="11">
      <t>ホ</t>
    </rPh>
    <rPh sb="13" eb="14">
      <t>ケン</t>
    </rPh>
    <rPh sb="16" eb="17">
      <t>コト</t>
    </rPh>
    <rPh sb="20" eb="21">
      <t>ギョウ</t>
    </rPh>
    <phoneticPr fontId="1"/>
  </si>
  <si>
    <t xml:space="preserve">    そ　 の　 他　  の　 事  　業    収   益</t>
    <rPh sb="10" eb="11">
      <t>タ</t>
    </rPh>
    <rPh sb="17" eb="18">
      <t>コト</t>
    </rPh>
    <rPh sb="21" eb="22">
      <t>ギョウ</t>
    </rPh>
    <phoneticPr fontId="1"/>
  </si>
  <si>
    <t>費用</t>
    <rPh sb="0" eb="2">
      <t>ヒヨウ</t>
    </rPh>
    <phoneticPr fontId="1"/>
  </si>
  <si>
    <t>　　減　　　  価　　　  償　　　 却　　 　費</t>
    <rPh sb="2" eb="3">
      <t>ゲン</t>
    </rPh>
    <rPh sb="8" eb="9">
      <t>アタイ</t>
    </rPh>
    <rPh sb="14" eb="15">
      <t>ショウ</t>
    </rPh>
    <rPh sb="19" eb="20">
      <t>キャク</t>
    </rPh>
    <rPh sb="24" eb="25">
      <t>ヒ</t>
    </rPh>
    <phoneticPr fontId="1"/>
  </si>
  <si>
    <t xml:space="preserve">    国 庫 補 助 金 等 特 別 積 立 金 取 崩 額</t>
    <rPh sb="4" eb="5">
      <t>クニ</t>
    </rPh>
    <rPh sb="6" eb="7">
      <t>コ</t>
    </rPh>
    <rPh sb="8" eb="9">
      <t>ホ</t>
    </rPh>
    <rPh sb="10" eb="11">
      <t>スケ</t>
    </rPh>
    <rPh sb="12" eb="13">
      <t>キン</t>
    </rPh>
    <rPh sb="14" eb="15">
      <t>トウ</t>
    </rPh>
    <rPh sb="16" eb="17">
      <t>トク</t>
    </rPh>
    <rPh sb="18" eb="19">
      <t>ベツ</t>
    </rPh>
    <rPh sb="20" eb="21">
      <t>セキ</t>
    </rPh>
    <rPh sb="22" eb="23">
      <t>タテ</t>
    </rPh>
    <rPh sb="24" eb="25">
      <t>キン</t>
    </rPh>
    <rPh sb="26" eb="27">
      <t>トリ</t>
    </rPh>
    <rPh sb="28" eb="29">
      <t>ホウ</t>
    </rPh>
    <rPh sb="30" eb="31">
      <t>ガク</t>
    </rPh>
    <phoneticPr fontId="1"/>
  </si>
  <si>
    <t>サービス活動外増減の部</t>
    <rPh sb="4" eb="6">
      <t>カツドウ</t>
    </rPh>
    <rPh sb="6" eb="7">
      <t>ガイ</t>
    </rPh>
    <rPh sb="7" eb="9">
      <t>ゾウゲン</t>
    </rPh>
    <rPh sb="10" eb="11">
      <t>ブ</t>
    </rPh>
    <phoneticPr fontId="1"/>
  </si>
  <si>
    <t>　　受　取　利　息　配　当　金　収　益</t>
    <rPh sb="2" eb="3">
      <t>ウケ</t>
    </rPh>
    <rPh sb="4" eb="5">
      <t>トリ</t>
    </rPh>
    <rPh sb="6" eb="7">
      <t>リ</t>
    </rPh>
    <rPh sb="8" eb="9">
      <t>イキ</t>
    </rPh>
    <rPh sb="10" eb="11">
      <t>ハイ</t>
    </rPh>
    <rPh sb="12" eb="13">
      <t>トウ</t>
    </rPh>
    <rPh sb="14" eb="15">
      <t>キン</t>
    </rPh>
    <rPh sb="16" eb="17">
      <t>シュウ</t>
    </rPh>
    <rPh sb="18" eb="19">
      <t>エキ</t>
    </rPh>
    <phoneticPr fontId="1"/>
  </si>
  <si>
    <t>特別増減の部</t>
    <rPh sb="0" eb="2">
      <t>トクベツ</t>
    </rPh>
    <rPh sb="2" eb="4">
      <t>ゾウゲン</t>
    </rPh>
    <rPh sb="5" eb="6">
      <t>ブ</t>
    </rPh>
    <phoneticPr fontId="1"/>
  </si>
  <si>
    <t xml:space="preserve">    施  設  整  備  等   補   助  金  収  益</t>
    <phoneticPr fontId="1"/>
  </si>
  <si>
    <t>　　固　　定　　資　　産　　受　　 贈　 　額</t>
    <rPh sb="2" eb="3">
      <t>モトヨリ</t>
    </rPh>
    <rPh sb="5" eb="6">
      <t>サダム</t>
    </rPh>
    <rPh sb="8" eb="9">
      <t>シ</t>
    </rPh>
    <rPh sb="11" eb="12">
      <t>サン</t>
    </rPh>
    <rPh sb="14" eb="15">
      <t>ウケ</t>
    </rPh>
    <rPh sb="18" eb="19">
      <t>ゾウ</t>
    </rPh>
    <rPh sb="22" eb="23">
      <t>ガク</t>
    </rPh>
    <phoneticPr fontId="1"/>
  </si>
  <si>
    <t xml:space="preserve">    基     本      金      組      入     額</t>
  </si>
  <si>
    <t xml:space="preserve">    国庫 補 助 金 等 特 別 積 立 金 取 崩 額</t>
    <rPh sb="25" eb="26">
      <t>トリ</t>
    </rPh>
    <rPh sb="27" eb="28">
      <t>ホウ</t>
    </rPh>
    <phoneticPr fontId="1"/>
  </si>
  <si>
    <t xml:space="preserve">    そ　の　他　　の　　特　　別　　損　　失</t>
    <rPh sb="8" eb="9">
      <t>タ</t>
    </rPh>
    <rPh sb="14" eb="15">
      <t>トク</t>
    </rPh>
    <rPh sb="17" eb="18">
      <t>ベツ</t>
    </rPh>
    <rPh sb="20" eb="21">
      <t>ソン</t>
    </rPh>
    <rPh sb="23" eb="24">
      <t>シッ</t>
    </rPh>
    <phoneticPr fontId="1"/>
  </si>
  <si>
    <t>繰越活動増減差額の部</t>
    <rPh sb="0" eb="2">
      <t>クリコシ</t>
    </rPh>
    <rPh sb="2" eb="4">
      <t>カツドウ</t>
    </rPh>
    <rPh sb="4" eb="6">
      <t>ゾウゲン</t>
    </rPh>
    <rPh sb="6" eb="8">
      <t>サガク</t>
    </rPh>
    <rPh sb="9" eb="10">
      <t>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</si>
</sst>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&quot;△ &quot;#,##0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20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vertical="center" textRotation="255" shrinkToFit="1"/>
    </xf>
    <xf numFmtId="176" fontId="0" fillId="0" borderId="0" xfId="0" applyNumberFormat="1" applyFill="1">
      <alignment vertical="center"/>
    </xf>
    <xf numFmtId="0" fontId="3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9" fontId="2" fillId="0" borderId="0" xfId="0" applyNumberFormat="1" applyFont="1" applyBorder="1" applyAlignment="1">
      <alignment vertical="center"/>
    </xf>
    <xf numFmtId="49" fontId="2" fillId="0" borderId="12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5" xfId="0" applyNumberFormat="1" applyFont="1" applyBorder="1" applyAlignment="1">
      <alignment vertical="center"/>
    </xf>
    <xf numFmtId="49" fontId="2" fillId="0" borderId="6" xfId="0" applyNumberFormat="1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76" fontId="2" fillId="0" borderId="4" xfId="0" applyNumberFormat="1" applyFont="1" applyFill="1" applyBorder="1" applyAlignment="1">
      <alignment horizontal="center" vertical="center"/>
    </xf>
    <xf numFmtId="176" fontId="2" fillId="0" borderId="6" xfId="0" applyNumberFormat="1" applyFont="1" applyFill="1" applyBorder="1" applyAlignment="1">
      <alignment horizontal="center" vertical="center"/>
    </xf>
    <xf numFmtId="176" fontId="2" fillId="0" borderId="12" xfId="0" applyNumberFormat="1" applyFont="1" applyFill="1" applyBorder="1" applyAlignment="1">
      <alignment horizontal="right" vertical="center"/>
    </xf>
    <xf numFmtId="176" fontId="2" fillId="0" borderId="1" xfId="0" applyNumberFormat="1" applyFont="1" applyFill="1" applyBorder="1" applyAlignment="1">
      <alignment horizontal="right" vertical="center"/>
    </xf>
    <xf numFmtId="176" fontId="2" fillId="0" borderId="8" xfId="0" applyNumberFormat="1" applyFont="1" applyFill="1" applyBorder="1" applyAlignment="1">
      <alignment horizontal="right" vertical="center"/>
    </xf>
    <xf numFmtId="0" fontId="0" fillId="0" borderId="11" xfId="0" applyBorder="1" applyAlignment="1">
      <alignment horizontal="center" vertical="center" textRotation="255" shrinkToFit="1"/>
    </xf>
    <xf numFmtId="0" fontId="0" fillId="0" borderId="14" xfId="0" applyBorder="1" applyAlignment="1">
      <alignment horizontal="center" vertical="center" textRotation="255" shrinkToFit="1"/>
    </xf>
    <xf numFmtId="0" fontId="0" fillId="0" borderId="13" xfId="0" applyBorder="1" applyAlignment="1">
      <alignment horizontal="center" vertical="center" textRotation="255" shrinkToFit="1"/>
    </xf>
    <xf numFmtId="176" fontId="2" fillId="0" borderId="9" xfId="0" applyNumberFormat="1" applyFont="1" applyFill="1" applyBorder="1" applyAlignment="1">
      <alignment horizontal="right" vertical="center"/>
    </xf>
    <xf numFmtId="176" fontId="2" fillId="0" borderId="10" xfId="0" applyNumberFormat="1" applyFont="1" applyFill="1" applyBorder="1" applyAlignment="1">
      <alignment horizontal="right" vertical="center"/>
    </xf>
    <xf numFmtId="176" fontId="2" fillId="0" borderId="4" xfId="0" applyNumberFormat="1" applyFont="1" applyFill="1" applyBorder="1" applyAlignment="1">
      <alignment horizontal="right" vertical="center"/>
    </xf>
    <xf numFmtId="176" fontId="2" fillId="0" borderId="6" xfId="0" applyNumberFormat="1" applyFont="1" applyFill="1" applyBorder="1" applyAlignment="1">
      <alignment horizontal="right" vertical="center"/>
    </xf>
    <xf numFmtId="176" fontId="2" fillId="0" borderId="2" xfId="0" applyNumberFormat="1" applyFont="1" applyFill="1" applyBorder="1" applyAlignment="1">
      <alignment horizontal="right" vertical="center"/>
    </xf>
    <xf numFmtId="176" fontId="2" fillId="0" borderId="7" xfId="0" applyNumberFormat="1" applyFont="1" applyFill="1" applyBorder="1" applyAlignment="1">
      <alignment horizontal="right" vertical="center"/>
    </xf>
    <xf numFmtId="49" fontId="2" fillId="0" borderId="12" xfId="0" applyNumberFormat="1" applyFont="1" applyBorder="1" applyAlignment="1">
      <alignment horizontal="center" vertical="center"/>
    </xf>
    <xf numFmtId="0" fontId="0" fillId="0" borderId="12" xfId="0" applyBorder="1" applyAlignment="1">
      <alignment horizontal="center" vertical="center" textRotation="255" shrinkToFit="1"/>
    </xf>
    <xf numFmtId="49" fontId="2" fillId="0" borderId="12" xfId="0" applyNumberFormat="1" applyFont="1" applyBorder="1" applyAlignment="1">
      <alignment horizontal="left" vertical="center"/>
    </xf>
    <xf numFmtId="176" fontId="2" fillId="0" borderId="4" xfId="0" applyNumberFormat="1" applyFont="1" applyFill="1" applyBorder="1" applyAlignment="1">
      <alignment vertical="center"/>
    </xf>
    <xf numFmtId="176" fontId="2" fillId="0" borderId="6" xfId="0" applyNumberFormat="1" applyFont="1" applyFill="1" applyBorder="1" applyAlignment="1">
      <alignment vertical="center"/>
    </xf>
    <xf numFmtId="49" fontId="2" fillId="0" borderId="13" xfId="0" applyNumberFormat="1" applyFont="1" applyBorder="1" applyAlignment="1">
      <alignment horizontal="left" vertical="center"/>
    </xf>
    <xf numFmtId="176" fontId="2" fillId="0" borderId="3" xfId="0" applyNumberFormat="1" applyFont="1" applyFill="1" applyBorder="1" applyAlignment="1">
      <alignment vertical="center"/>
    </xf>
    <xf numFmtId="49" fontId="2" fillId="0" borderId="11" xfId="0" applyNumberFormat="1" applyFont="1" applyBorder="1" applyAlignment="1">
      <alignment horizontal="left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tabSelected="1" zoomScaleNormal="100" zoomScaleSheetLayoutView="85" workbookViewId="0">
      <selection activeCell="O7" sqref="O7"/>
    </sheetView>
  </sheetViews>
  <sheetFormatPr defaultRowHeight="13.5" x14ac:dyDescent="0.15"/>
  <cols>
    <col min="1" max="2" width="3.375" style="1" bestFit="1" customWidth="1"/>
    <col min="3" max="8" width="8.25" customWidth="1"/>
    <col min="9" max="14" width="9.625" style="2" customWidth="1"/>
  </cols>
  <sheetData>
    <row r="1" spans="1:14" x14ac:dyDescent="0.15">
      <c r="C1" s="3" t="s">
        <v>32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x14ac:dyDescent="0.15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15"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x14ac:dyDescent="0.15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x14ac:dyDescent="0.15">
      <c r="C5" s="12" t="s">
        <v>1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4" x14ac:dyDescent="0.15">
      <c r="A6" s="5" t="s">
        <v>2</v>
      </c>
      <c r="B6" s="5"/>
      <c r="C6" s="5"/>
      <c r="D6" s="5"/>
      <c r="E6" s="5"/>
      <c r="F6" s="5"/>
      <c r="G6" s="5"/>
      <c r="H6" s="5"/>
      <c r="I6" s="13" t="s">
        <v>4</v>
      </c>
      <c r="J6" s="14"/>
      <c r="K6" s="13" t="s">
        <v>5</v>
      </c>
      <c r="L6" s="14"/>
      <c r="M6" s="13" t="s">
        <v>6</v>
      </c>
      <c r="N6" s="14"/>
    </row>
    <row r="7" spans="1:14" x14ac:dyDescent="0.15">
      <c r="A7" s="18" t="s">
        <v>34</v>
      </c>
      <c r="B7" s="18" t="s">
        <v>35</v>
      </c>
      <c r="C7" s="7" t="s">
        <v>36</v>
      </c>
      <c r="D7" s="7"/>
      <c r="E7" s="7"/>
      <c r="F7" s="7"/>
      <c r="G7" s="7"/>
      <c r="H7" s="7"/>
      <c r="I7" s="15">
        <v>416012350</v>
      </c>
      <c r="J7" s="15"/>
      <c r="K7" s="15">
        <v>268792650</v>
      </c>
      <c r="L7" s="15"/>
      <c r="M7" s="15">
        <f>I7-K7</f>
        <v>147219700</v>
      </c>
      <c r="N7" s="15"/>
    </row>
    <row r="8" spans="1:14" x14ac:dyDescent="0.15">
      <c r="A8" s="19"/>
      <c r="B8" s="19"/>
      <c r="C8" s="7" t="s">
        <v>37</v>
      </c>
      <c r="D8" s="7"/>
      <c r="E8" s="7"/>
      <c r="F8" s="7"/>
      <c r="G8" s="7"/>
      <c r="H8" s="7"/>
      <c r="I8" s="15">
        <v>4971550</v>
      </c>
      <c r="J8" s="15"/>
      <c r="K8" s="15">
        <v>10561595</v>
      </c>
      <c r="L8" s="15"/>
      <c r="M8" s="15">
        <f>I8-K8</f>
        <v>-5590045</v>
      </c>
      <c r="N8" s="15"/>
    </row>
    <row r="9" spans="1:14" ht="13.5" customHeight="1" x14ac:dyDescent="0.15">
      <c r="A9" s="19"/>
      <c r="B9" s="19"/>
      <c r="C9" s="7" t="s">
        <v>7</v>
      </c>
      <c r="D9" s="7"/>
      <c r="E9" s="7"/>
      <c r="F9" s="7"/>
      <c r="G9" s="7"/>
      <c r="H9" s="7"/>
      <c r="I9" s="15">
        <v>89600</v>
      </c>
      <c r="J9" s="15"/>
      <c r="K9" s="15">
        <v>166274</v>
      </c>
      <c r="L9" s="15"/>
      <c r="M9" s="15">
        <f>I9-K9</f>
        <v>-76674</v>
      </c>
      <c r="N9" s="15"/>
    </row>
    <row r="10" spans="1:14" x14ac:dyDescent="0.15">
      <c r="A10" s="19"/>
      <c r="B10" s="19"/>
      <c r="C10" s="7" t="s">
        <v>8</v>
      </c>
      <c r="D10" s="7"/>
      <c r="E10" s="7"/>
      <c r="F10" s="7"/>
      <c r="G10" s="7"/>
      <c r="H10" s="7"/>
      <c r="I10" s="16">
        <v>324045</v>
      </c>
      <c r="J10" s="17"/>
      <c r="K10" s="16">
        <v>116713</v>
      </c>
      <c r="L10" s="17"/>
      <c r="M10" s="16">
        <f>I10-K10</f>
        <v>207332</v>
      </c>
      <c r="N10" s="17"/>
    </row>
    <row r="11" spans="1:14" x14ac:dyDescent="0.15">
      <c r="A11" s="19"/>
      <c r="B11" s="20"/>
      <c r="C11" s="7" t="s">
        <v>9</v>
      </c>
      <c r="D11" s="7"/>
      <c r="E11" s="7"/>
      <c r="F11" s="7"/>
      <c r="G11" s="7"/>
      <c r="H11" s="7"/>
      <c r="I11" s="23">
        <f>SUM(I7:J10)</f>
        <v>421397545</v>
      </c>
      <c r="J11" s="24"/>
      <c r="K11" s="23">
        <f>SUM(K7:L10)</f>
        <v>279637232</v>
      </c>
      <c r="L11" s="24"/>
      <c r="M11" s="25">
        <f>I11-K11</f>
        <v>141760313</v>
      </c>
      <c r="N11" s="26"/>
    </row>
    <row r="12" spans="1:14" x14ac:dyDescent="0.15">
      <c r="A12" s="19"/>
      <c r="B12" s="28" t="s">
        <v>38</v>
      </c>
      <c r="C12" s="7" t="s">
        <v>10</v>
      </c>
      <c r="D12" s="7"/>
      <c r="E12" s="7"/>
      <c r="F12" s="7"/>
      <c r="G12" s="7"/>
      <c r="H12" s="7"/>
      <c r="I12" s="25">
        <v>268664375</v>
      </c>
      <c r="J12" s="26"/>
      <c r="K12" s="25">
        <v>169329176</v>
      </c>
      <c r="L12" s="26"/>
      <c r="M12" s="25">
        <f t="shared" ref="M12:M18" si="0">I12-K12</f>
        <v>99335199</v>
      </c>
      <c r="N12" s="26"/>
    </row>
    <row r="13" spans="1:14" x14ac:dyDescent="0.15">
      <c r="A13" s="19"/>
      <c r="B13" s="28"/>
      <c r="C13" s="7" t="s">
        <v>11</v>
      </c>
      <c r="D13" s="7"/>
      <c r="E13" s="7"/>
      <c r="F13" s="7"/>
      <c r="G13" s="7"/>
      <c r="H13" s="7"/>
      <c r="I13" s="15">
        <v>85684334</v>
      </c>
      <c r="J13" s="15"/>
      <c r="K13" s="15">
        <v>49901280</v>
      </c>
      <c r="L13" s="15"/>
      <c r="M13" s="15">
        <f t="shared" si="0"/>
        <v>35783054</v>
      </c>
      <c r="N13" s="15"/>
    </row>
    <row r="14" spans="1:14" x14ac:dyDescent="0.15">
      <c r="A14" s="19"/>
      <c r="B14" s="28"/>
      <c r="C14" s="7" t="s">
        <v>12</v>
      </c>
      <c r="D14" s="7"/>
      <c r="E14" s="7"/>
      <c r="F14" s="7"/>
      <c r="G14" s="7"/>
      <c r="H14" s="7"/>
      <c r="I14" s="16">
        <v>53007254</v>
      </c>
      <c r="J14" s="17"/>
      <c r="K14" s="16">
        <v>34978042</v>
      </c>
      <c r="L14" s="17"/>
      <c r="M14" s="21">
        <f t="shared" si="0"/>
        <v>18029212</v>
      </c>
      <c r="N14" s="22"/>
    </row>
    <row r="15" spans="1:14" x14ac:dyDescent="0.15">
      <c r="A15" s="19"/>
      <c r="B15" s="28"/>
      <c r="C15" s="8" t="s">
        <v>39</v>
      </c>
      <c r="D15" s="9"/>
      <c r="E15" s="9"/>
      <c r="F15" s="9"/>
      <c r="G15" s="9"/>
      <c r="H15" s="10"/>
      <c r="I15" s="15">
        <v>71341185</v>
      </c>
      <c r="J15" s="15"/>
      <c r="K15" s="15">
        <v>38302098</v>
      </c>
      <c r="L15" s="15"/>
      <c r="M15" s="21">
        <f t="shared" si="0"/>
        <v>33039087</v>
      </c>
      <c r="N15" s="22"/>
    </row>
    <row r="16" spans="1:14" x14ac:dyDescent="0.15">
      <c r="A16" s="19"/>
      <c r="B16" s="28"/>
      <c r="C16" s="7" t="s">
        <v>40</v>
      </c>
      <c r="D16" s="7"/>
      <c r="E16" s="7"/>
      <c r="F16" s="7"/>
      <c r="G16" s="7"/>
      <c r="H16" s="7"/>
      <c r="I16" s="16">
        <v>-18587586</v>
      </c>
      <c r="J16" s="17"/>
      <c r="K16" s="16">
        <v>-6666233</v>
      </c>
      <c r="L16" s="17"/>
      <c r="M16" s="21">
        <f t="shared" si="0"/>
        <v>-11921353</v>
      </c>
      <c r="N16" s="22"/>
    </row>
    <row r="17" spans="1:14" x14ac:dyDescent="0.15">
      <c r="A17" s="19"/>
      <c r="B17" s="28"/>
      <c r="C17" s="7" t="s">
        <v>13</v>
      </c>
      <c r="D17" s="7"/>
      <c r="E17" s="7"/>
      <c r="F17" s="7"/>
      <c r="G17" s="7"/>
      <c r="H17" s="7"/>
      <c r="I17" s="23">
        <f>SUM(I12:J16)</f>
        <v>460109562</v>
      </c>
      <c r="J17" s="24"/>
      <c r="K17" s="23">
        <f>SUM(K12:L16)</f>
        <v>285844363</v>
      </c>
      <c r="L17" s="24"/>
      <c r="M17" s="23">
        <f t="shared" si="0"/>
        <v>174265199</v>
      </c>
      <c r="N17" s="24"/>
    </row>
    <row r="18" spans="1:14" x14ac:dyDescent="0.15">
      <c r="A18" s="20"/>
      <c r="B18" s="27" t="s">
        <v>14</v>
      </c>
      <c r="C18" s="27"/>
      <c r="D18" s="27"/>
      <c r="E18" s="27"/>
      <c r="F18" s="27"/>
      <c r="G18" s="27"/>
      <c r="H18" s="27"/>
      <c r="I18" s="23">
        <f>I11-I17</f>
        <v>-38712017</v>
      </c>
      <c r="J18" s="24"/>
      <c r="K18" s="23">
        <f>K11-K17</f>
        <v>-6207131</v>
      </c>
      <c r="L18" s="24"/>
      <c r="M18" s="23">
        <f t="shared" si="0"/>
        <v>-32504886</v>
      </c>
      <c r="N18" s="24"/>
    </row>
    <row r="19" spans="1:14" x14ac:dyDescent="0.15">
      <c r="A19" s="28" t="s">
        <v>41</v>
      </c>
      <c r="B19" s="28" t="s">
        <v>35</v>
      </c>
      <c r="C19" s="29" t="s">
        <v>42</v>
      </c>
      <c r="D19" s="29"/>
      <c r="E19" s="29"/>
      <c r="F19" s="29"/>
      <c r="G19" s="29"/>
      <c r="H19" s="29"/>
      <c r="I19" s="30">
        <v>7636</v>
      </c>
      <c r="J19" s="31"/>
      <c r="K19" s="23">
        <v>6939</v>
      </c>
      <c r="L19" s="24"/>
      <c r="M19" s="23">
        <f>I19-K19</f>
        <v>697</v>
      </c>
      <c r="N19" s="24"/>
    </row>
    <row r="20" spans="1:14" x14ac:dyDescent="0.15">
      <c r="A20" s="28"/>
      <c r="B20" s="28"/>
      <c r="C20" s="7" t="s">
        <v>15</v>
      </c>
      <c r="D20" s="7"/>
      <c r="E20" s="7"/>
      <c r="F20" s="7"/>
      <c r="G20" s="7"/>
      <c r="H20" s="7"/>
      <c r="I20" s="23">
        <f>SUM(I19)</f>
        <v>7636</v>
      </c>
      <c r="J20" s="24"/>
      <c r="K20" s="23">
        <f>SUM(K19)</f>
        <v>6939</v>
      </c>
      <c r="L20" s="24"/>
      <c r="M20" s="23">
        <f>I20-K20</f>
        <v>697</v>
      </c>
      <c r="N20" s="24"/>
    </row>
    <row r="21" spans="1:14" x14ac:dyDescent="0.15">
      <c r="A21" s="28"/>
      <c r="B21" s="28" t="s">
        <v>38</v>
      </c>
      <c r="C21" s="7" t="s">
        <v>16</v>
      </c>
      <c r="D21" s="7"/>
      <c r="E21" s="7"/>
      <c r="F21" s="7"/>
      <c r="G21" s="7"/>
      <c r="H21" s="7"/>
      <c r="I21" s="25">
        <v>9013212</v>
      </c>
      <c r="J21" s="26"/>
      <c r="K21" s="25">
        <v>8234461</v>
      </c>
      <c r="L21" s="26"/>
      <c r="M21" s="23">
        <f t="shared" ref="M21:M27" si="1">I21-K21</f>
        <v>778751</v>
      </c>
      <c r="N21" s="24"/>
    </row>
    <row r="22" spans="1:14" x14ac:dyDescent="0.15">
      <c r="A22" s="28"/>
      <c r="B22" s="28"/>
      <c r="C22" s="7" t="s">
        <v>17</v>
      </c>
      <c r="D22" s="7"/>
      <c r="E22" s="7"/>
      <c r="F22" s="7"/>
      <c r="G22" s="7"/>
      <c r="H22" s="7"/>
      <c r="I22" s="23">
        <f>SUM(I21)</f>
        <v>9013212</v>
      </c>
      <c r="J22" s="24"/>
      <c r="K22" s="23">
        <f>SUM(K21)</f>
        <v>8234461</v>
      </c>
      <c r="L22" s="24"/>
      <c r="M22" s="23">
        <f t="shared" si="1"/>
        <v>778751</v>
      </c>
      <c r="N22" s="24"/>
    </row>
    <row r="23" spans="1:14" x14ac:dyDescent="0.15">
      <c r="A23" s="28"/>
      <c r="B23" s="27" t="s">
        <v>18</v>
      </c>
      <c r="C23" s="27"/>
      <c r="D23" s="27"/>
      <c r="E23" s="27"/>
      <c r="F23" s="27"/>
      <c r="G23" s="27"/>
      <c r="H23" s="27"/>
      <c r="I23" s="23">
        <f>I20-I22</f>
        <v>-9005576</v>
      </c>
      <c r="J23" s="24"/>
      <c r="K23" s="23">
        <f>K20-K22</f>
        <v>-8227522</v>
      </c>
      <c r="L23" s="24"/>
      <c r="M23" s="23">
        <f t="shared" si="1"/>
        <v>-778054</v>
      </c>
      <c r="N23" s="24"/>
    </row>
    <row r="24" spans="1:14" x14ac:dyDescent="0.15">
      <c r="A24" s="27" t="s">
        <v>19</v>
      </c>
      <c r="B24" s="27"/>
      <c r="C24" s="27"/>
      <c r="D24" s="27"/>
      <c r="E24" s="27"/>
      <c r="F24" s="27"/>
      <c r="G24" s="27"/>
      <c r="H24" s="27"/>
      <c r="I24" s="23">
        <f>I18+I23</f>
        <v>-47717593</v>
      </c>
      <c r="J24" s="24"/>
      <c r="K24" s="23">
        <f>K18+K23</f>
        <v>-14434653</v>
      </c>
      <c r="L24" s="24"/>
      <c r="M24" s="23">
        <f t="shared" si="1"/>
        <v>-33282940</v>
      </c>
      <c r="N24" s="24"/>
    </row>
    <row r="25" spans="1:14" x14ac:dyDescent="0.15">
      <c r="A25" s="28" t="s">
        <v>43</v>
      </c>
      <c r="B25" s="28" t="s">
        <v>35</v>
      </c>
      <c r="C25" s="7" t="s">
        <v>44</v>
      </c>
      <c r="D25" s="7"/>
      <c r="E25" s="7"/>
      <c r="F25" s="7"/>
      <c r="G25" s="7"/>
      <c r="H25" s="7"/>
      <c r="I25" s="15">
        <v>0</v>
      </c>
      <c r="J25" s="15"/>
      <c r="K25" s="15">
        <v>195423855</v>
      </c>
      <c r="L25" s="15"/>
      <c r="M25" s="15">
        <f t="shared" si="1"/>
        <v>-195423855</v>
      </c>
      <c r="N25" s="15"/>
    </row>
    <row r="26" spans="1:14" hidden="1" x14ac:dyDescent="0.15">
      <c r="A26" s="28"/>
      <c r="B26" s="28"/>
      <c r="C26" s="8" t="s">
        <v>45</v>
      </c>
      <c r="D26" s="9"/>
      <c r="E26" s="9"/>
      <c r="F26" s="9"/>
      <c r="G26" s="9"/>
      <c r="H26" s="10"/>
      <c r="I26" s="23">
        <v>0</v>
      </c>
      <c r="J26" s="24"/>
      <c r="K26" s="23">
        <v>0</v>
      </c>
      <c r="L26" s="24"/>
      <c r="M26" s="23">
        <f t="shared" si="1"/>
        <v>0</v>
      </c>
      <c r="N26" s="24"/>
    </row>
    <row r="27" spans="1:14" x14ac:dyDescent="0.15">
      <c r="A27" s="28"/>
      <c r="B27" s="28"/>
      <c r="C27" s="7" t="s">
        <v>20</v>
      </c>
      <c r="D27" s="7"/>
      <c r="E27" s="7"/>
      <c r="F27" s="7"/>
      <c r="G27" s="7"/>
      <c r="H27" s="7"/>
      <c r="I27" s="23">
        <f>SUM(I25:J26)</f>
        <v>0</v>
      </c>
      <c r="J27" s="24"/>
      <c r="K27" s="23">
        <f>SUM(K25:L26)</f>
        <v>195423855</v>
      </c>
      <c r="L27" s="24"/>
      <c r="M27" s="23">
        <f t="shared" si="1"/>
        <v>-195423855</v>
      </c>
      <c r="N27" s="24"/>
    </row>
    <row r="28" spans="1:14" hidden="1" x14ac:dyDescent="0.15">
      <c r="A28" s="28"/>
      <c r="B28" s="28" t="s">
        <v>38</v>
      </c>
      <c r="C28" s="7" t="s">
        <v>46</v>
      </c>
      <c r="D28" s="7"/>
      <c r="E28" s="7"/>
      <c r="F28" s="7"/>
      <c r="G28" s="7"/>
      <c r="H28" s="7"/>
      <c r="I28" s="15">
        <v>0</v>
      </c>
      <c r="J28" s="15"/>
      <c r="K28" s="15">
        <v>0</v>
      </c>
      <c r="L28" s="15"/>
      <c r="M28" s="15">
        <f>I28-K28</f>
        <v>0</v>
      </c>
      <c r="N28" s="15"/>
    </row>
    <row r="29" spans="1:14" x14ac:dyDescent="0.15">
      <c r="A29" s="28"/>
      <c r="B29" s="28"/>
      <c r="C29" s="7" t="s">
        <v>47</v>
      </c>
      <c r="D29" s="7"/>
      <c r="E29" s="7"/>
      <c r="F29" s="7"/>
      <c r="G29" s="7"/>
      <c r="H29" s="7"/>
      <c r="I29" s="15"/>
      <c r="J29" s="15"/>
      <c r="K29" s="15">
        <v>-1372489</v>
      </c>
      <c r="L29" s="15"/>
      <c r="M29" s="21">
        <f>I29-K29</f>
        <v>1372489</v>
      </c>
      <c r="N29" s="22"/>
    </row>
    <row r="30" spans="1:14" x14ac:dyDescent="0.15">
      <c r="A30" s="28"/>
      <c r="B30" s="28"/>
      <c r="C30" s="7" t="s">
        <v>21</v>
      </c>
      <c r="D30" s="7"/>
      <c r="E30" s="7"/>
      <c r="F30" s="7"/>
      <c r="G30" s="7"/>
      <c r="H30" s="7"/>
      <c r="I30" s="23">
        <v>0</v>
      </c>
      <c r="J30" s="24"/>
      <c r="K30" s="23">
        <v>195423855</v>
      </c>
      <c r="L30" s="24"/>
      <c r="M30" s="21">
        <f>I30-K30</f>
        <v>-195423855</v>
      </c>
      <c r="N30" s="22"/>
    </row>
    <row r="31" spans="1:14" x14ac:dyDescent="0.15">
      <c r="A31" s="28"/>
      <c r="B31" s="28"/>
      <c r="C31" s="7" t="s">
        <v>48</v>
      </c>
      <c r="D31" s="7"/>
      <c r="E31" s="7"/>
      <c r="F31" s="7"/>
      <c r="G31" s="7"/>
      <c r="H31" s="7"/>
      <c r="I31" s="23">
        <v>0</v>
      </c>
      <c r="J31" s="24"/>
      <c r="K31" s="23">
        <v>18832009</v>
      </c>
      <c r="L31" s="24"/>
      <c r="M31" s="21">
        <f>I31-K31</f>
        <v>-18832009</v>
      </c>
      <c r="N31" s="22"/>
    </row>
    <row r="32" spans="1:14" x14ac:dyDescent="0.15">
      <c r="A32" s="28"/>
      <c r="B32" s="28"/>
      <c r="C32" s="7" t="s">
        <v>22</v>
      </c>
      <c r="D32" s="7"/>
      <c r="E32" s="7"/>
      <c r="F32" s="7"/>
      <c r="G32" s="7"/>
      <c r="H32" s="7"/>
      <c r="I32" s="23">
        <f>SUM(I28:J31)</f>
        <v>0</v>
      </c>
      <c r="J32" s="24"/>
      <c r="K32" s="23">
        <f>SUM(K28:L31)</f>
        <v>212883375</v>
      </c>
      <c r="L32" s="24"/>
      <c r="M32" s="23">
        <f t="shared" ref="M32:M39" si="2">I32-K32</f>
        <v>-212883375</v>
      </c>
      <c r="N32" s="24"/>
    </row>
    <row r="33" spans="1:14" x14ac:dyDescent="0.15">
      <c r="A33" s="28"/>
      <c r="B33" s="27" t="s">
        <v>23</v>
      </c>
      <c r="C33" s="27"/>
      <c r="D33" s="27"/>
      <c r="E33" s="27"/>
      <c r="F33" s="27"/>
      <c r="G33" s="27"/>
      <c r="H33" s="27"/>
      <c r="I33" s="23">
        <f>I27-I32</f>
        <v>0</v>
      </c>
      <c r="J33" s="24"/>
      <c r="K33" s="23">
        <f>K27-K32</f>
        <v>-17459520</v>
      </c>
      <c r="L33" s="24"/>
      <c r="M33" s="23">
        <f t="shared" si="2"/>
        <v>17459520</v>
      </c>
      <c r="N33" s="24"/>
    </row>
    <row r="34" spans="1:14" x14ac:dyDescent="0.15">
      <c r="A34" s="27" t="s">
        <v>24</v>
      </c>
      <c r="B34" s="27"/>
      <c r="C34" s="27"/>
      <c r="D34" s="27"/>
      <c r="E34" s="27"/>
      <c r="F34" s="27"/>
      <c r="G34" s="27"/>
      <c r="H34" s="27"/>
      <c r="I34" s="23">
        <f>I24+I33</f>
        <v>-47717593</v>
      </c>
      <c r="J34" s="24"/>
      <c r="K34" s="23">
        <f>K24+K33</f>
        <v>-31894173</v>
      </c>
      <c r="L34" s="24"/>
      <c r="M34" s="23">
        <f t="shared" si="2"/>
        <v>-15823420</v>
      </c>
      <c r="N34" s="24"/>
    </row>
    <row r="35" spans="1:14" x14ac:dyDescent="0.15">
      <c r="A35" s="28" t="s">
        <v>49</v>
      </c>
      <c r="B35" s="29" t="s">
        <v>25</v>
      </c>
      <c r="C35" s="29"/>
      <c r="D35" s="29"/>
      <c r="E35" s="29"/>
      <c r="F35" s="29"/>
      <c r="G35" s="29"/>
      <c r="H35" s="29"/>
      <c r="I35" s="25">
        <v>-97851463</v>
      </c>
      <c r="J35" s="26"/>
      <c r="K35" s="25">
        <v>-65957290</v>
      </c>
      <c r="L35" s="26"/>
      <c r="M35" s="23">
        <f t="shared" si="2"/>
        <v>-31894173</v>
      </c>
      <c r="N35" s="24"/>
    </row>
    <row r="36" spans="1:14" x14ac:dyDescent="0.15">
      <c r="A36" s="28"/>
      <c r="B36" s="29" t="s">
        <v>26</v>
      </c>
      <c r="C36" s="29"/>
      <c r="D36" s="29"/>
      <c r="E36" s="29"/>
      <c r="F36" s="29"/>
      <c r="G36" s="29"/>
      <c r="H36" s="29"/>
      <c r="I36" s="23">
        <f>I34+I35</f>
        <v>-145569056</v>
      </c>
      <c r="J36" s="24"/>
      <c r="K36" s="23">
        <f>K34+K35</f>
        <v>-97851463</v>
      </c>
      <c r="L36" s="24"/>
      <c r="M36" s="23">
        <f t="shared" si="2"/>
        <v>-47717593</v>
      </c>
      <c r="N36" s="24"/>
    </row>
    <row r="37" spans="1:14" x14ac:dyDescent="0.15">
      <c r="A37" s="28"/>
      <c r="B37" s="29" t="s">
        <v>27</v>
      </c>
      <c r="C37" s="29"/>
      <c r="D37" s="29"/>
      <c r="E37" s="29"/>
      <c r="F37" s="29"/>
      <c r="G37" s="29"/>
      <c r="H37" s="29"/>
      <c r="I37" s="25">
        <v>0</v>
      </c>
      <c r="J37" s="26"/>
      <c r="K37" s="25">
        <v>0</v>
      </c>
      <c r="L37" s="26"/>
      <c r="M37" s="23">
        <f t="shared" si="2"/>
        <v>0</v>
      </c>
      <c r="N37" s="24"/>
    </row>
    <row r="38" spans="1:14" x14ac:dyDescent="0.15">
      <c r="A38" s="28"/>
      <c r="B38" s="29" t="s">
        <v>28</v>
      </c>
      <c r="C38" s="29"/>
      <c r="D38" s="29"/>
      <c r="E38" s="29"/>
      <c r="F38" s="29"/>
      <c r="G38" s="29"/>
      <c r="H38" s="29"/>
      <c r="I38" s="25">
        <v>0</v>
      </c>
      <c r="J38" s="26"/>
      <c r="K38" s="25">
        <v>0</v>
      </c>
      <c r="L38" s="26"/>
      <c r="M38" s="23">
        <f t="shared" si="2"/>
        <v>0</v>
      </c>
      <c r="N38" s="24"/>
    </row>
    <row r="39" spans="1:14" x14ac:dyDescent="0.15">
      <c r="A39" s="28"/>
      <c r="B39" s="29" t="s">
        <v>29</v>
      </c>
      <c r="C39" s="29"/>
      <c r="D39" s="29"/>
      <c r="E39" s="29"/>
      <c r="F39" s="29"/>
      <c r="G39" s="29"/>
      <c r="H39" s="29"/>
      <c r="I39" s="25">
        <v>0</v>
      </c>
      <c r="J39" s="26"/>
      <c r="K39" s="25">
        <v>0</v>
      </c>
      <c r="L39" s="26"/>
      <c r="M39" s="23">
        <f t="shared" si="2"/>
        <v>0</v>
      </c>
      <c r="N39" s="24"/>
    </row>
    <row r="40" spans="1:14" x14ac:dyDescent="0.15">
      <c r="A40" s="28"/>
      <c r="B40" s="34" t="s">
        <v>30</v>
      </c>
      <c r="C40" s="34"/>
      <c r="D40" s="34"/>
      <c r="E40" s="34"/>
      <c r="F40" s="34"/>
      <c r="G40" s="34"/>
      <c r="H40" s="34"/>
      <c r="I40" s="25" t="s">
        <v>3</v>
      </c>
      <c r="J40" s="26"/>
      <c r="K40" s="25" t="s">
        <v>3</v>
      </c>
      <c r="L40" s="26"/>
      <c r="M40" s="25" t="s">
        <v>3</v>
      </c>
      <c r="N40" s="26"/>
    </row>
    <row r="41" spans="1:14" x14ac:dyDescent="0.15">
      <c r="A41" s="28"/>
      <c r="B41" s="32" t="s">
        <v>31</v>
      </c>
      <c r="C41" s="32"/>
      <c r="D41" s="32"/>
      <c r="E41" s="32"/>
      <c r="F41" s="32"/>
      <c r="G41" s="32"/>
      <c r="H41" s="32"/>
      <c r="I41" s="21">
        <f>I36+I37+I38-I39</f>
        <v>-145569056</v>
      </c>
      <c r="J41" s="22"/>
      <c r="K41" s="21">
        <f>K36+K37+K38-K39</f>
        <v>-97851463</v>
      </c>
      <c r="L41" s="22"/>
      <c r="M41" s="21">
        <f>I41-K41</f>
        <v>-47717593</v>
      </c>
      <c r="N41" s="22"/>
    </row>
    <row r="42" spans="1:14" x14ac:dyDescent="0.15">
      <c r="C42" s="6" t="s">
        <v>3</v>
      </c>
      <c r="D42" s="6"/>
      <c r="E42" s="6"/>
      <c r="F42" s="6"/>
      <c r="G42" s="6"/>
      <c r="H42" s="6"/>
      <c r="I42" s="33"/>
      <c r="J42" s="33"/>
      <c r="K42" s="33"/>
      <c r="L42" s="33"/>
      <c r="M42" s="33"/>
      <c r="N42" s="33"/>
    </row>
  </sheetData>
  <sheetProtection password="F43A" sheet="1" formatCells="0" formatColumns="0" formatRows="0" insertColumns="0" insertRows="0" insertHyperlinks="0" deleteColumns="0" deleteRows="0" sort="0" autoFilter="0" pivotTables="0"/>
  <mergeCells count="162">
    <mergeCell ref="C42:H42"/>
    <mergeCell ref="I42:J42"/>
    <mergeCell ref="K42:L42"/>
    <mergeCell ref="M42:N42"/>
    <mergeCell ref="B39:H39"/>
    <mergeCell ref="I39:J39"/>
    <mergeCell ref="K39:L39"/>
    <mergeCell ref="M39:N39"/>
    <mergeCell ref="B40:H40"/>
    <mergeCell ref="I40:J40"/>
    <mergeCell ref="K40:L40"/>
    <mergeCell ref="M40:N40"/>
    <mergeCell ref="I37:J37"/>
    <mergeCell ref="K37:L37"/>
    <mergeCell ref="M37:N37"/>
    <mergeCell ref="B38:H38"/>
    <mergeCell ref="I38:J38"/>
    <mergeCell ref="K38:L38"/>
    <mergeCell ref="M38:N38"/>
    <mergeCell ref="A35:A41"/>
    <mergeCell ref="B35:H35"/>
    <mergeCell ref="I35:J35"/>
    <mergeCell ref="K35:L35"/>
    <mergeCell ref="M35:N35"/>
    <mergeCell ref="B36:H36"/>
    <mergeCell ref="I36:J36"/>
    <mergeCell ref="K36:L36"/>
    <mergeCell ref="M36:N36"/>
    <mergeCell ref="B37:H37"/>
    <mergeCell ref="B41:H41"/>
    <mergeCell ref="I41:J41"/>
    <mergeCell ref="K41:L41"/>
    <mergeCell ref="M41:N41"/>
    <mergeCell ref="B33:H33"/>
    <mergeCell ref="I33:J33"/>
    <mergeCell ref="K33:L33"/>
    <mergeCell ref="M33:N33"/>
    <mergeCell ref="A34:H34"/>
    <mergeCell ref="I34:J34"/>
    <mergeCell ref="K34:L34"/>
    <mergeCell ref="M34:N34"/>
    <mergeCell ref="C31:H31"/>
    <mergeCell ref="I31:J31"/>
    <mergeCell ref="K31:L31"/>
    <mergeCell ref="M31:N31"/>
    <mergeCell ref="C32:H32"/>
    <mergeCell ref="I32:J32"/>
    <mergeCell ref="K32:L32"/>
    <mergeCell ref="M32:N32"/>
    <mergeCell ref="B28:B32"/>
    <mergeCell ref="A25:A33"/>
    <mergeCell ref="B25:B27"/>
    <mergeCell ref="C25:H25"/>
    <mergeCell ref="I25:J25"/>
    <mergeCell ref="K25:L25"/>
    <mergeCell ref="M25:N25"/>
    <mergeCell ref="C26:H26"/>
    <mergeCell ref="I29:J29"/>
    <mergeCell ref="K29:L29"/>
    <mergeCell ref="M29:N29"/>
    <mergeCell ref="C30:H30"/>
    <mergeCell ref="I30:J30"/>
    <mergeCell ref="K30:L30"/>
    <mergeCell ref="M30:N30"/>
    <mergeCell ref="C27:H27"/>
    <mergeCell ref="I27:J27"/>
    <mergeCell ref="K27:L27"/>
    <mergeCell ref="M27:N27"/>
    <mergeCell ref="C28:H28"/>
    <mergeCell ref="I28:J28"/>
    <mergeCell ref="K28:L28"/>
    <mergeCell ref="M28:N28"/>
    <mergeCell ref="C29:H29"/>
    <mergeCell ref="I26:J26"/>
    <mergeCell ref="K26:L26"/>
    <mergeCell ref="M26:N26"/>
    <mergeCell ref="B23:H23"/>
    <mergeCell ref="I23:J23"/>
    <mergeCell ref="K23:L23"/>
    <mergeCell ref="M23:N23"/>
    <mergeCell ref="A24:H24"/>
    <mergeCell ref="I24:J24"/>
    <mergeCell ref="K24:L24"/>
    <mergeCell ref="M24:N24"/>
    <mergeCell ref="A19:A23"/>
    <mergeCell ref="B19:B20"/>
    <mergeCell ref="C19:H19"/>
    <mergeCell ref="I19:J19"/>
    <mergeCell ref="K19:L19"/>
    <mergeCell ref="M19:N19"/>
    <mergeCell ref="C20:H20"/>
    <mergeCell ref="I20:J20"/>
    <mergeCell ref="K20:L20"/>
    <mergeCell ref="M20:N20"/>
    <mergeCell ref="B21:B22"/>
    <mergeCell ref="C21:H21"/>
    <mergeCell ref="I21:J21"/>
    <mergeCell ref="K21:L21"/>
    <mergeCell ref="M21:N21"/>
    <mergeCell ref="C22:H22"/>
    <mergeCell ref="I22:J22"/>
    <mergeCell ref="K22:L22"/>
    <mergeCell ref="M22:N22"/>
    <mergeCell ref="B18:H18"/>
    <mergeCell ref="I18:J18"/>
    <mergeCell ref="K18:L18"/>
    <mergeCell ref="M18:N18"/>
    <mergeCell ref="C15:H15"/>
    <mergeCell ref="I15:J15"/>
    <mergeCell ref="K15:L15"/>
    <mergeCell ref="M15:N15"/>
    <mergeCell ref="C16:H16"/>
    <mergeCell ref="I16:J16"/>
    <mergeCell ref="K16:L16"/>
    <mergeCell ref="M16:N16"/>
    <mergeCell ref="B12:B17"/>
    <mergeCell ref="M11:N11"/>
    <mergeCell ref="C12:H12"/>
    <mergeCell ref="I12:J12"/>
    <mergeCell ref="K12:L12"/>
    <mergeCell ref="M12:N12"/>
    <mergeCell ref="C13:H13"/>
    <mergeCell ref="C17:H17"/>
    <mergeCell ref="I17:J17"/>
    <mergeCell ref="K17:L17"/>
    <mergeCell ref="M17:N17"/>
    <mergeCell ref="C10:H10"/>
    <mergeCell ref="I10:J10"/>
    <mergeCell ref="K10:L10"/>
    <mergeCell ref="M10:N10"/>
    <mergeCell ref="A7:A18"/>
    <mergeCell ref="B7:B11"/>
    <mergeCell ref="C7:H7"/>
    <mergeCell ref="I7:J7"/>
    <mergeCell ref="K7:L7"/>
    <mergeCell ref="M7:N7"/>
    <mergeCell ref="C8:H8"/>
    <mergeCell ref="I8:J8"/>
    <mergeCell ref="K8:L8"/>
    <mergeCell ref="M8:N8"/>
    <mergeCell ref="I13:J13"/>
    <mergeCell ref="K13:L13"/>
    <mergeCell ref="M13:N13"/>
    <mergeCell ref="C14:H14"/>
    <mergeCell ref="I14:J14"/>
    <mergeCell ref="K14:L14"/>
    <mergeCell ref="M14:N14"/>
    <mergeCell ref="C11:H11"/>
    <mergeCell ref="I11:J11"/>
    <mergeCell ref="K11:L11"/>
    <mergeCell ref="C1:N2"/>
    <mergeCell ref="C3:N3"/>
    <mergeCell ref="A4:N4"/>
    <mergeCell ref="C5:N5"/>
    <mergeCell ref="A6:H6"/>
    <mergeCell ref="I6:J6"/>
    <mergeCell ref="K6:L6"/>
    <mergeCell ref="M6:N6"/>
    <mergeCell ref="C9:H9"/>
    <mergeCell ref="I9:J9"/>
    <mergeCell ref="K9:L9"/>
    <mergeCell ref="M9:N9"/>
  </mergeCells>
  <phoneticPr fontId="1"/>
  <pageMargins left="0.7" right="0.7" top="0.75" bottom="0.75" header="0.3" footer="0.3"/>
  <pageSetup paperSize="9" scale="79" orientation="portrait" r:id="rId1"/>
  <headerFooter>
    <oddHeader>&amp;R第2号の1様式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様式2-1事業活動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豊原 亮</dc:creator>
  <cp:lastModifiedBy>高橋 英昭</cp:lastModifiedBy>
  <cp:lastPrinted>2015-06-26T03:36:36Z</cp:lastPrinted>
  <dcterms:created xsi:type="dcterms:W3CDTF">2012-03-06T03:50:12Z</dcterms:created>
  <dcterms:modified xsi:type="dcterms:W3CDTF">2016-06-15T08:59:41Z</dcterms:modified>
</cp:coreProperties>
</file>