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こども園\Desktop\"/>
    </mc:Choice>
  </mc:AlternateContent>
  <xr:revisionPtr revIDLastSave="0" documentId="8_{75999CE8-8FE8-4A2A-8B32-B5D96A25B85F}" xr6:coauthVersionLast="47" xr6:coauthVersionMax="47" xr10:uidLastSave="{00000000-0000-0000-0000-000000000000}"/>
  <bookViews>
    <workbookView xWindow="2256" yWindow="1152" windowWidth="17964" windowHeight="10956" xr2:uid="{1E2F67B8-5B54-4ECD-8B32-89F9105762B2}"/>
  </bookViews>
  <sheets>
    <sheet name="第二号第一様式" sheetId="1" r:id="rId1"/>
  </sheets>
  <definedNames>
    <definedName name="_xlnm.Print_Titles" localSheetId="0">第二号第一様式!$1:$7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G37" i="1"/>
  <c r="G36" i="1"/>
  <c r="G34" i="1"/>
  <c r="G31" i="1"/>
  <c r="F31" i="1"/>
  <c r="E31" i="1"/>
  <c r="G30" i="1"/>
  <c r="G29" i="1"/>
  <c r="G28" i="1"/>
  <c r="F27" i="1"/>
  <c r="F32" i="1" s="1"/>
  <c r="E27" i="1"/>
  <c r="E32" i="1" s="1"/>
  <c r="G26" i="1"/>
  <c r="G23" i="1"/>
  <c r="F23" i="1"/>
  <c r="E23" i="1"/>
  <c r="G22" i="1"/>
  <c r="G21" i="1"/>
  <c r="F20" i="1"/>
  <c r="F24" i="1" s="1"/>
  <c r="E20" i="1"/>
  <c r="E24" i="1" s="1"/>
  <c r="G19" i="1"/>
  <c r="G18" i="1"/>
  <c r="F16" i="1"/>
  <c r="E16" i="1"/>
  <c r="G16" i="1" s="1"/>
  <c r="G15" i="1"/>
  <c r="G14" i="1"/>
  <c r="G13" i="1"/>
  <c r="G12" i="1"/>
  <c r="G11" i="1"/>
  <c r="F10" i="1"/>
  <c r="F17" i="1" s="1"/>
  <c r="F25" i="1" s="1"/>
  <c r="F33" i="1" s="1"/>
  <c r="F35" i="1" s="1"/>
  <c r="F39" i="1" s="1"/>
  <c r="E10" i="1"/>
  <c r="E17" i="1" s="1"/>
  <c r="G9" i="1"/>
  <c r="G8" i="1"/>
  <c r="G17" i="1" l="1"/>
  <c r="E25" i="1"/>
  <c r="G24" i="1"/>
  <c r="G32" i="1"/>
  <c r="G27" i="1"/>
  <c r="G10" i="1"/>
  <c r="G20" i="1"/>
  <c r="G25" i="1" l="1"/>
  <c r="E33" i="1"/>
  <c r="G33" i="1" l="1"/>
  <c r="E35" i="1"/>
  <c r="E39" i="1" l="1"/>
  <c r="G39" i="1" s="1"/>
  <c r="G35" i="1"/>
</calcChain>
</file>

<file path=xl/sharedStrings.xml><?xml version="1.0" encoding="utf-8"?>
<sst xmlns="http://schemas.openxmlformats.org/spreadsheetml/2006/main" count="50" uniqueCount="46">
  <si>
    <t>第二号第一様式（第二十三条第四項関係）</t>
    <rPh sb="0" eb="1">
      <t>ダイ</t>
    </rPh>
    <rPh sb="1" eb="2">
      <t>ニ</t>
    </rPh>
    <rPh sb="2" eb="3">
      <t>ゴウ</t>
    </rPh>
    <rPh sb="3" eb="5">
      <t>ダイイチ</t>
    </rPh>
    <rPh sb="5" eb="7">
      <t>ヨウシキ</t>
    </rPh>
    <phoneticPr fontId="4"/>
  </si>
  <si>
    <t>法人単位事業活動計算書</t>
    <rPh sb="0" eb="2">
      <t>ホウジン</t>
    </rPh>
    <rPh sb="2" eb="4">
      <t>タンイ</t>
    </rPh>
    <rPh sb="4" eb="6">
      <t>ジギョウ</t>
    </rPh>
    <rPh sb="6" eb="8">
      <t>カツドウ</t>
    </rPh>
    <phoneticPr fontId="4"/>
  </si>
  <si>
    <t>（自）令和2年4月1日  （至）令和3年3月31日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</si>
  <si>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</si>
  <si>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</si>
  <si>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当年度決算(A)</t>
    <rPh sb="0" eb="1">
      <t>トウ</t>
    </rPh>
    <rPh sb="1" eb="3">
      <t>ネンド</t>
    </rPh>
    <rPh sb="3" eb="5">
      <t>ケッサン</t>
    </rPh>
    <phoneticPr fontId="4"/>
  </si>
  <si>
    <t>前年度決算(B)</t>
    <rPh sb="0" eb="3">
      <t>ゼンネンド</t>
    </rPh>
    <rPh sb="3" eb="5">
      <t>ケッサン</t>
    </rPh>
    <phoneticPr fontId="4"/>
  </si>
  <si>
    <t>増減(A)-(B)</t>
    <phoneticPr fontId="4"/>
  </si>
  <si>
    <t>サービス活動増減の部</t>
  </si>
  <si>
    <t>収益</t>
  </si>
  <si>
    <t>保育事業収益</t>
  </si>
  <si>
    <t>経常経費寄附金収益</t>
  </si>
  <si>
    <t>サービス活動収益計（１）</t>
  </si>
  <si>
    <t>費用</t>
  </si>
  <si>
    <t>人件費</t>
  </si>
  <si>
    <t>事業費</t>
  </si>
  <si>
    <t>事務費</t>
  </si>
  <si>
    <t>減価償却費</t>
  </si>
  <si>
    <t>国庫補助金等特別積立金取崩額</t>
  </si>
  <si>
    <t>サービス活動費用計（２）</t>
  </si>
  <si>
    <t>サービス活動増減差額（３）＝（１）－（２）</t>
  </si>
  <si>
    <t>サービス活動外増減の部</t>
  </si>
  <si>
    <t>受取利息配当金収益</t>
  </si>
  <si>
    <t>その他のサービス活動外収益</t>
  </si>
  <si>
    <t>サービス活動外収益計（４）</t>
  </si>
  <si>
    <t>支払利息</t>
  </si>
  <si>
    <t>その他のサービス活動外費用</t>
  </si>
  <si>
    <t>サービス活動外費用計（５）</t>
  </si>
  <si>
    <t>サービス活動外増減差額（６）＝（４）－（５）</t>
  </si>
  <si>
    <t>経常増減差額（７）＝（３）＋（６）</t>
  </si>
  <si>
    <t>特別増減の部</t>
  </si>
  <si>
    <t>施設整備等補助金収益</t>
  </si>
  <si>
    <t>特別収益計（８）</t>
  </si>
  <si>
    <t>固定資産売却損・処分損</t>
  </si>
  <si>
    <t>国庫補助金等特別積立金取崩額（除却等）</t>
  </si>
  <si>
    <t>国庫補助金等特別積立金積立額</t>
  </si>
  <si>
    <t>特別費用計（９）</t>
  </si>
  <si>
    <t>特別増減差額（１０）＝（８）－（９）</t>
  </si>
  <si>
    <t>当期活動増減差額（１１）＝（７）＋（１０）</t>
  </si>
  <si>
    <t>繰越活動増減差額の部</t>
  </si>
  <si>
    <t>前期繰越活動増減差額（１２）</t>
  </si>
  <si>
    <t>当期末繰越活動増減差額（１３）＝（１１）＋（１２）</t>
  </si>
  <si>
    <t>基本金取崩額（１４）</t>
  </si>
  <si>
    <t>その他の積立金取崩額（１５）</t>
  </si>
  <si>
    <t>その他の積立金積立額（１６）</t>
  </si>
  <si>
    <t>次期繰越活動増減差額（１７）＝（１３）＋（１４）＋（１５）－（１６）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</si>
</sst>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horizontal="left" vertical="center" textRotation="255"/>
    </xf>
    <xf numFmtId="0" fontId="7" fillId="0" borderId="2" xfId="2" applyFont="1" applyBorder="1" applyAlignment="1">
      <alignment horizontal="left" vertical="top" shrinkToFit="1"/>
    </xf>
    <xf numFmtId="176" fontId="9" fillId="0" borderId="2" xfId="2" applyNumberFormat="1" applyFont="1" applyBorder="1" applyAlignment="1" applyProtection="1">
      <alignment vertical="top" shrinkToFit="1"/>
      <protection locked="0"/>
    </xf>
    <xf numFmtId="176" fontId="9" fillId="0" borderId="2" xfId="0" applyNumberFormat="1" applyFont="1" applyBorder="1" applyProtection="1">
      <alignment vertical="center"/>
      <protection locked="0"/>
    </xf>
    <xf numFmtId="0" fontId="7" fillId="0" borderId="3" xfId="2" applyFont="1" applyBorder="1" applyAlignment="1">
      <alignment horizontal="left" vertical="center" textRotation="255"/>
    </xf>
    <xf numFmtId="0" fontId="7" fillId="0" borderId="3" xfId="2" applyFont="1" applyBorder="1" applyAlignment="1">
      <alignment horizontal="left"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4" xfId="2" applyFont="1" applyBorder="1" applyAlignment="1">
      <alignment horizontal="left" vertical="center" textRotation="255"/>
    </xf>
    <xf numFmtId="0" fontId="7" fillId="0" borderId="1" xfId="2" applyFont="1" applyBorder="1" applyAlignment="1">
      <alignment horizontal="left"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176" fontId="9" fillId="0" borderId="1" xfId="0" applyNumberFormat="1" applyFont="1" applyBorder="1" applyProtection="1">
      <alignment vertical="center"/>
      <protection locked="0"/>
    </xf>
    <xf numFmtId="176" fontId="9" fillId="0" borderId="3" xfId="0" applyNumberFormat="1" applyFont="1" applyBorder="1" applyProtection="1">
      <alignment vertical="center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 shrinkToFit="1"/>
    </xf>
    <xf numFmtId="176" fontId="9" fillId="0" borderId="7" xfId="2" applyNumberFormat="1" applyFont="1" applyBorder="1" applyAlignment="1" applyProtection="1">
      <alignment vertical="center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horizontal="left" vertical="top" shrinkToFit="1"/>
    </xf>
    <xf numFmtId="176" fontId="9" fillId="0" borderId="10" xfId="2" applyNumberFormat="1" applyFont="1" applyBorder="1" applyAlignment="1" applyProtection="1">
      <alignment vertical="top" shrinkToFit="1"/>
      <protection locked="0"/>
    </xf>
    <xf numFmtId="0" fontId="7" fillId="0" borderId="5" xfId="2" applyFont="1" applyBorder="1">
      <alignment horizontal="left" vertical="top"/>
    </xf>
    <xf numFmtId="0" fontId="7" fillId="0" borderId="6" xfId="2" applyFont="1" applyBorder="1" applyAlignment="1">
      <alignment horizontal="left" vertical="top" shrinkToFit="1"/>
    </xf>
    <xf numFmtId="176" fontId="9" fillId="0" borderId="6" xfId="2" applyNumberFormat="1" applyFont="1" applyBorder="1" applyAlignment="1" applyProtection="1">
      <alignment vertical="top" shrinkToFit="1"/>
      <protection locked="0"/>
    </xf>
    <xf numFmtId="0" fontId="7" fillId="0" borderId="2" xfId="2" applyFont="1" applyBorder="1" applyAlignment="1">
      <alignment vertical="center" textRotation="255" shrinkToFit="1"/>
    </xf>
    <xf numFmtId="0" fontId="7" fillId="0" borderId="3" xfId="2" applyFont="1" applyBorder="1" applyAlignment="1">
      <alignment vertical="center" textRotation="255" shrinkToFit="1"/>
    </xf>
    <xf numFmtId="0" fontId="7" fillId="0" borderId="4" xfId="2" applyFont="1" applyBorder="1" applyAlignment="1">
      <alignment vertical="center" textRotation="255" shrinkToFit="1"/>
    </xf>
  </cellXfs>
  <cellStyles count="3">
    <cellStyle name="標準" xfId="0" builtinId="0"/>
    <cellStyle name="標準 2" xfId="2" xr:uid="{21440D55-3403-40B8-BC14-0552D6C0605D}"/>
    <cellStyle name="標準 3" xfId="1" xr:uid="{F0B46E1F-7BFE-4B2E-8A2E-2808B082DE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EDB70-C87B-400F-B2FB-3199BDD3C2F6}">
  <sheetPr>
    <pageSetUpPr fitToPage="1"/>
  </sheetPr>
  <dimension ref="B2:G39"/>
  <sheetViews>
    <sheetView showGridLines="0" tabSelected="1" workbookViewId="0"/>
  </sheetViews>
  <sheetFormatPr defaultRowHeight="18" x14ac:dyDescent="0.45"/>
  <cols>
    <col min="1" max="3" width="3" customWidth="1"/>
    <col min="4" max="4" width="62" customWidth="1"/>
    <col min="5" max="7" width="21.296875" customWidth="1"/>
  </cols>
  <sheetData>
    <row r="2" spans="2:7" ht="22.8" x14ac:dyDescent="0.45">
      <c r="B2" s="1"/>
      <c r="C2" s="1"/>
      <c r="D2" s="1"/>
      <c r="E2" s="2"/>
      <c r="F2" s="2"/>
      <c r="G2" s="3" t="s">
        <v>0</v>
      </c>
    </row>
    <row r="3" spans="2:7" ht="22.8" x14ac:dyDescent="0.45">
      <c r="B3" s="4" t="s">
        <v>1</v>
      </c>
      <c r="C3" s="4"/>
      <c r="D3" s="4"/>
      <c r="E3" s="4"/>
      <c r="F3" s="4"/>
      <c r="G3" s="4"/>
    </row>
    <row r="4" spans="2:7" x14ac:dyDescent="0.45">
      <c r="B4" s="5"/>
      <c r="C4" s="5"/>
      <c r="D4" s="5"/>
      <c r="E4" s="5"/>
      <c r="F4" s="5"/>
      <c r="G4" s="2"/>
    </row>
    <row r="5" spans="2:7" ht="22.8" x14ac:dyDescent="0.45">
      <c r="B5" s="6" t="s">
        <v>2</v>
      </c>
      <c r="C5" s="6"/>
      <c r="D5" s="6"/>
      <c r="E5" s="6"/>
      <c r="F5" s="6"/>
      <c r="G5" s="6"/>
    </row>
    <row r="6" spans="2:7" x14ac:dyDescent="0.45">
      <c r="B6" s="7"/>
      <c r="C6" s="7"/>
      <c r="D6" s="7"/>
      <c r="E6" s="7"/>
      <c r="F6" s="2"/>
      <c r="G6" s="7" t="s">
        <v>3</v>
      </c>
    </row>
    <row r="7" spans="2:7" x14ac:dyDescent="0.45">
      <c r="B7" s="8" t="s">
        <v>4</v>
      </c>
      <c r="C7" s="8"/>
      <c r="D7" s="8"/>
      <c r="E7" s="9" t="s">
        <v>5</v>
      </c>
      <c r="F7" s="9" t="s">
        <v>6</v>
      </c>
      <c r="G7" s="9" t="s">
        <v>7</v>
      </c>
    </row>
    <row r="8" spans="2:7" x14ac:dyDescent="0.45">
      <c r="B8" s="10" t="s">
        <v>8</v>
      </c>
      <c r="C8" s="10" t="s">
        <v>9</v>
      </c>
      <c r="D8" s="11" t="s">
        <v>10</v>
      </c>
      <c r="E8" s="12">
        <v>153345627</v>
      </c>
      <c r="F8" s="13">
        <v>162038632</v>
      </c>
      <c r="G8" s="12">
        <f>E8-F8</f>
        <v>-8693005</v>
      </c>
    </row>
    <row r="9" spans="2:7" x14ac:dyDescent="0.45">
      <c r="B9" s="14"/>
      <c r="C9" s="14"/>
      <c r="D9" s="15" t="s">
        <v>11</v>
      </c>
      <c r="E9" s="16">
        <v>500000</v>
      </c>
      <c r="F9" s="17">
        <v>15000</v>
      </c>
      <c r="G9" s="16">
        <f t="shared" ref="G9:G39" si="0">E9-F9</f>
        <v>485000</v>
      </c>
    </row>
    <row r="10" spans="2:7" x14ac:dyDescent="0.45">
      <c r="B10" s="14"/>
      <c r="C10" s="18"/>
      <c r="D10" s="19" t="s">
        <v>12</v>
      </c>
      <c r="E10" s="20">
        <f>+E8+E9</f>
        <v>153845627</v>
      </c>
      <c r="F10" s="21">
        <f>+F8+F9</f>
        <v>162053632</v>
      </c>
      <c r="G10" s="20">
        <f t="shared" si="0"/>
        <v>-8208005</v>
      </c>
    </row>
    <row r="11" spans="2:7" x14ac:dyDescent="0.45">
      <c r="B11" s="14"/>
      <c r="C11" s="10" t="s">
        <v>13</v>
      </c>
      <c r="D11" s="15" t="s">
        <v>14</v>
      </c>
      <c r="E11" s="16">
        <v>110368912</v>
      </c>
      <c r="F11" s="13">
        <v>104700932</v>
      </c>
      <c r="G11" s="16">
        <f t="shared" si="0"/>
        <v>5667980</v>
      </c>
    </row>
    <row r="12" spans="2:7" x14ac:dyDescent="0.45">
      <c r="B12" s="14"/>
      <c r="C12" s="14"/>
      <c r="D12" s="15" t="s">
        <v>15</v>
      </c>
      <c r="E12" s="16">
        <v>17518498</v>
      </c>
      <c r="F12" s="22">
        <v>18413882</v>
      </c>
      <c r="G12" s="16">
        <f t="shared" si="0"/>
        <v>-895384</v>
      </c>
    </row>
    <row r="13" spans="2:7" x14ac:dyDescent="0.45">
      <c r="B13" s="14"/>
      <c r="C13" s="14"/>
      <c r="D13" s="15" t="s">
        <v>16</v>
      </c>
      <c r="E13" s="16">
        <v>12480731</v>
      </c>
      <c r="F13" s="22">
        <v>10227561</v>
      </c>
      <c r="G13" s="16">
        <f t="shared" si="0"/>
        <v>2253170</v>
      </c>
    </row>
    <row r="14" spans="2:7" x14ac:dyDescent="0.45">
      <c r="B14" s="14"/>
      <c r="C14" s="14"/>
      <c r="D14" s="15" t="s">
        <v>17</v>
      </c>
      <c r="E14" s="16">
        <v>19206938</v>
      </c>
      <c r="F14" s="22">
        <v>16428990</v>
      </c>
      <c r="G14" s="16">
        <f t="shared" si="0"/>
        <v>2777948</v>
      </c>
    </row>
    <row r="15" spans="2:7" x14ac:dyDescent="0.45">
      <c r="B15" s="14"/>
      <c r="C15" s="14"/>
      <c r="D15" s="15" t="s">
        <v>18</v>
      </c>
      <c r="E15" s="16">
        <v>-7458937</v>
      </c>
      <c r="F15" s="17">
        <v>-7458937</v>
      </c>
      <c r="G15" s="16">
        <f t="shared" si="0"/>
        <v>0</v>
      </c>
    </row>
    <row r="16" spans="2:7" x14ac:dyDescent="0.45">
      <c r="B16" s="14"/>
      <c r="C16" s="18"/>
      <c r="D16" s="19" t="s">
        <v>19</v>
      </c>
      <c r="E16" s="20">
        <f>+E11+E12+E13+E14+E15</f>
        <v>152116142</v>
      </c>
      <c r="F16" s="21">
        <f>+F11+F12+F13+F14+F15</f>
        <v>142312428</v>
      </c>
      <c r="G16" s="20">
        <f t="shared" si="0"/>
        <v>9803714</v>
      </c>
    </row>
    <row r="17" spans="2:7" x14ac:dyDescent="0.45">
      <c r="B17" s="18"/>
      <c r="C17" s="23" t="s">
        <v>20</v>
      </c>
      <c r="D17" s="24"/>
      <c r="E17" s="25">
        <f xml:space="preserve"> +E10 - E16</f>
        <v>1729485</v>
      </c>
      <c r="F17" s="21">
        <f xml:space="preserve"> +F10 - F16</f>
        <v>19741204</v>
      </c>
      <c r="G17" s="25">
        <f t="shared" si="0"/>
        <v>-18011719</v>
      </c>
    </row>
    <row r="18" spans="2:7" x14ac:dyDescent="0.45">
      <c r="B18" s="10" t="s">
        <v>21</v>
      </c>
      <c r="C18" s="10" t="s">
        <v>9</v>
      </c>
      <c r="D18" s="15" t="s">
        <v>22</v>
      </c>
      <c r="E18" s="16">
        <v>2582</v>
      </c>
      <c r="F18" s="13">
        <v>2662</v>
      </c>
      <c r="G18" s="16">
        <f t="shared" si="0"/>
        <v>-80</v>
      </c>
    </row>
    <row r="19" spans="2:7" x14ac:dyDescent="0.45">
      <c r="B19" s="14"/>
      <c r="C19" s="14"/>
      <c r="D19" s="15" t="s">
        <v>23</v>
      </c>
      <c r="E19" s="16">
        <v>1433333</v>
      </c>
      <c r="F19" s="17">
        <v>1586254</v>
      </c>
      <c r="G19" s="16">
        <f t="shared" si="0"/>
        <v>-152921</v>
      </c>
    </row>
    <row r="20" spans="2:7" x14ac:dyDescent="0.45">
      <c r="B20" s="14"/>
      <c r="C20" s="18"/>
      <c r="D20" s="19" t="s">
        <v>24</v>
      </c>
      <c r="E20" s="20">
        <f>+E18+E19</f>
        <v>1435915</v>
      </c>
      <c r="F20" s="21">
        <f>+F18+F19</f>
        <v>1588916</v>
      </c>
      <c r="G20" s="20">
        <f t="shared" si="0"/>
        <v>-153001</v>
      </c>
    </row>
    <row r="21" spans="2:7" x14ac:dyDescent="0.45">
      <c r="B21" s="14"/>
      <c r="C21" s="10" t="s">
        <v>13</v>
      </c>
      <c r="D21" s="15" t="s">
        <v>25</v>
      </c>
      <c r="E21" s="16">
        <v>331989</v>
      </c>
      <c r="F21" s="13">
        <v>332916</v>
      </c>
      <c r="G21" s="16">
        <f t="shared" si="0"/>
        <v>-927</v>
      </c>
    </row>
    <row r="22" spans="2:7" x14ac:dyDescent="0.45">
      <c r="B22" s="14"/>
      <c r="C22" s="14"/>
      <c r="D22" s="15" t="s">
        <v>26</v>
      </c>
      <c r="E22" s="16">
        <v>1007663</v>
      </c>
      <c r="F22" s="17">
        <v>1021160</v>
      </c>
      <c r="G22" s="16">
        <f t="shared" si="0"/>
        <v>-13497</v>
      </c>
    </row>
    <row r="23" spans="2:7" x14ac:dyDescent="0.45">
      <c r="B23" s="14"/>
      <c r="C23" s="18"/>
      <c r="D23" s="19" t="s">
        <v>27</v>
      </c>
      <c r="E23" s="20">
        <f>+E21+E22</f>
        <v>1339652</v>
      </c>
      <c r="F23" s="21">
        <f>+F21+F22</f>
        <v>1354076</v>
      </c>
      <c r="G23" s="20">
        <f t="shared" si="0"/>
        <v>-14424</v>
      </c>
    </row>
    <row r="24" spans="2:7" x14ac:dyDescent="0.45">
      <c r="B24" s="18"/>
      <c r="C24" s="23" t="s">
        <v>28</v>
      </c>
      <c r="D24" s="26"/>
      <c r="E24" s="27">
        <f xml:space="preserve"> +E20 - E23</f>
        <v>96263</v>
      </c>
      <c r="F24" s="21">
        <f xml:space="preserve"> +F20 - F23</f>
        <v>234840</v>
      </c>
      <c r="G24" s="27">
        <f t="shared" si="0"/>
        <v>-138577</v>
      </c>
    </row>
    <row r="25" spans="2:7" x14ac:dyDescent="0.45">
      <c r="B25" s="23" t="s">
        <v>29</v>
      </c>
      <c r="C25" s="28"/>
      <c r="D25" s="24"/>
      <c r="E25" s="25">
        <f xml:space="preserve"> +E17 +E24</f>
        <v>1825748</v>
      </c>
      <c r="F25" s="21">
        <f xml:space="preserve"> +F17 +F24</f>
        <v>19976044</v>
      </c>
      <c r="G25" s="25">
        <f t="shared" si="0"/>
        <v>-18150296</v>
      </c>
    </row>
    <row r="26" spans="2:7" x14ac:dyDescent="0.45">
      <c r="B26" s="10" t="s">
        <v>30</v>
      </c>
      <c r="C26" s="10" t="s">
        <v>9</v>
      </c>
      <c r="D26" s="15" t="s">
        <v>31</v>
      </c>
      <c r="E26" s="16">
        <v>0</v>
      </c>
      <c r="F26" s="21">
        <v>0</v>
      </c>
      <c r="G26" s="16">
        <f t="shared" si="0"/>
        <v>0</v>
      </c>
    </row>
    <row r="27" spans="2:7" x14ac:dyDescent="0.45">
      <c r="B27" s="14"/>
      <c r="C27" s="18"/>
      <c r="D27" s="19" t="s">
        <v>32</v>
      </c>
      <c r="E27" s="20">
        <f>+E26</f>
        <v>0</v>
      </c>
      <c r="F27" s="21">
        <f>+F26</f>
        <v>0</v>
      </c>
      <c r="G27" s="20">
        <f t="shared" si="0"/>
        <v>0</v>
      </c>
    </row>
    <row r="28" spans="2:7" x14ac:dyDescent="0.45">
      <c r="B28" s="14"/>
      <c r="C28" s="10" t="s">
        <v>13</v>
      </c>
      <c r="D28" s="15" t="s">
        <v>33</v>
      </c>
      <c r="E28" s="16">
        <v>0</v>
      </c>
      <c r="F28" s="13">
        <v>0</v>
      </c>
      <c r="G28" s="16">
        <f t="shared" si="0"/>
        <v>0</v>
      </c>
    </row>
    <row r="29" spans="2:7" x14ac:dyDescent="0.45">
      <c r="B29" s="14"/>
      <c r="C29" s="14"/>
      <c r="D29" s="15" t="s">
        <v>34</v>
      </c>
      <c r="E29" s="16">
        <v>0</v>
      </c>
      <c r="F29" s="22">
        <v>0</v>
      </c>
      <c r="G29" s="16">
        <f t="shared" si="0"/>
        <v>0</v>
      </c>
    </row>
    <row r="30" spans="2:7" x14ac:dyDescent="0.45">
      <c r="B30" s="14"/>
      <c r="C30" s="14"/>
      <c r="D30" s="15" t="s">
        <v>35</v>
      </c>
      <c r="E30" s="16">
        <v>0</v>
      </c>
      <c r="F30" s="17">
        <v>0</v>
      </c>
      <c r="G30" s="16">
        <f t="shared" si="0"/>
        <v>0</v>
      </c>
    </row>
    <row r="31" spans="2:7" x14ac:dyDescent="0.45">
      <c r="B31" s="14"/>
      <c r="C31" s="18"/>
      <c r="D31" s="19" t="s">
        <v>36</v>
      </c>
      <c r="E31" s="20">
        <f>+E28+E29+E30</f>
        <v>0</v>
      </c>
      <c r="F31" s="21">
        <f>+F28+F29+F30</f>
        <v>0</v>
      </c>
      <c r="G31" s="20">
        <f t="shared" si="0"/>
        <v>0</v>
      </c>
    </row>
    <row r="32" spans="2:7" x14ac:dyDescent="0.45">
      <c r="B32" s="18"/>
      <c r="C32" s="29" t="s">
        <v>37</v>
      </c>
      <c r="D32" s="30"/>
      <c r="E32" s="31">
        <f xml:space="preserve"> +E27 - E31</f>
        <v>0</v>
      </c>
      <c r="F32" s="21">
        <f xml:space="preserve"> +F27 - F31</f>
        <v>0</v>
      </c>
      <c r="G32" s="31">
        <f t="shared" si="0"/>
        <v>0</v>
      </c>
    </row>
    <row r="33" spans="2:7" x14ac:dyDescent="0.45">
      <c r="B33" s="23" t="s">
        <v>38</v>
      </c>
      <c r="C33" s="32"/>
      <c r="D33" s="33"/>
      <c r="E33" s="34">
        <f xml:space="preserve"> +E25 +E32</f>
        <v>1825748</v>
      </c>
      <c r="F33" s="21">
        <f xml:space="preserve"> +F25 +F32</f>
        <v>19976044</v>
      </c>
      <c r="G33" s="34">
        <f t="shared" si="0"/>
        <v>-18150296</v>
      </c>
    </row>
    <row r="34" spans="2:7" x14ac:dyDescent="0.45">
      <c r="B34" s="35" t="s">
        <v>39</v>
      </c>
      <c r="C34" s="32" t="s">
        <v>40</v>
      </c>
      <c r="D34" s="33"/>
      <c r="E34" s="34">
        <v>61857219</v>
      </c>
      <c r="F34" s="21">
        <v>33881175</v>
      </c>
      <c r="G34" s="34">
        <f t="shared" si="0"/>
        <v>27976044</v>
      </c>
    </row>
    <row r="35" spans="2:7" x14ac:dyDescent="0.45">
      <c r="B35" s="36"/>
      <c r="C35" s="32" t="s">
        <v>41</v>
      </c>
      <c r="D35" s="33"/>
      <c r="E35" s="34">
        <f xml:space="preserve"> +E33 +E34</f>
        <v>63682967</v>
      </c>
      <c r="F35" s="21">
        <f xml:space="preserve"> +F33 +F34</f>
        <v>53857219</v>
      </c>
      <c r="G35" s="34">
        <f t="shared" si="0"/>
        <v>9825748</v>
      </c>
    </row>
    <row r="36" spans="2:7" x14ac:dyDescent="0.45">
      <c r="B36" s="36"/>
      <c r="C36" s="32" t="s">
        <v>42</v>
      </c>
      <c r="D36" s="33"/>
      <c r="E36" s="34">
        <v>0</v>
      </c>
      <c r="F36" s="21">
        <v>0</v>
      </c>
      <c r="G36" s="34">
        <f t="shared" si="0"/>
        <v>0</v>
      </c>
    </row>
    <row r="37" spans="2:7" x14ac:dyDescent="0.45">
      <c r="B37" s="36"/>
      <c r="C37" s="32" t="s">
        <v>43</v>
      </c>
      <c r="D37" s="33"/>
      <c r="E37" s="34">
        <v>9500000</v>
      </c>
      <c r="F37" s="21">
        <v>19800000</v>
      </c>
      <c r="G37" s="34">
        <f t="shared" si="0"/>
        <v>-10300000</v>
      </c>
    </row>
    <row r="38" spans="2:7" x14ac:dyDescent="0.45">
      <c r="B38" s="36"/>
      <c r="C38" s="32" t="s">
        <v>44</v>
      </c>
      <c r="D38" s="33"/>
      <c r="E38" s="34">
        <v>11500000</v>
      </c>
      <c r="F38" s="21">
        <v>11800000</v>
      </c>
      <c r="G38" s="34">
        <f t="shared" si="0"/>
        <v>-300000</v>
      </c>
    </row>
    <row r="39" spans="2:7" x14ac:dyDescent="0.45">
      <c r="B39" s="37"/>
      <c r="C39" s="32" t="s">
        <v>45</v>
      </c>
      <c r="D39" s="33"/>
      <c r="E39" s="34">
        <f xml:space="preserve"> +E35 +E36 +E37 - E38</f>
        <v>61682967</v>
      </c>
      <c r="F39" s="21">
        <f xml:space="preserve"> +F35 +F36 +F37 - F38</f>
        <v>61857219</v>
      </c>
      <c r="G39" s="34">
        <f t="shared" si="0"/>
        <v>-174252</v>
      </c>
    </row>
  </sheetData>
  <mergeCells count="13">
    <mergeCell ref="B34:B39"/>
    <mergeCell ref="B18:B24"/>
    <mergeCell ref="C18:C20"/>
    <mergeCell ref="C21:C23"/>
    <mergeCell ref="B26:B32"/>
    <mergeCell ref="C26:C27"/>
    <mergeCell ref="C28:C31"/>
    <mergeCell ref="B3:G3"/>
    <mergeCell ref="B5:G5"/>
    <mergeCell ref="B7:D7"/>
    <mergeCell ref="B8:B17"/>
    <mergeCell ref="C8:C10"/>
    <mergeCell ref="C11:C16"/>
  </mergeCells>
  <phoneticPr fontId="1"/>
  <pageMargins left="0.7" right="0.7" top="0.75" bottom="0.75" header="0.3" footer="0.3"/>
  <pageSetup paperSize="9" fitToHeight="0" orientation="portrait" r:id="rId1"/>
  <headerFooter>
    <oddHeader>&amp;L社会福祉法人　上郡福祉会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第二号第一様式</vt:lpstr>
      <vt:lpstr>第二号第一様式!Print_Titles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こども園</dc:creator>
  <cp:lastModifiedBy>こども園</cp:lastModifiedBy>
  <dcterms:created xsi:type="dcterms:W3CDTF">2021-06-03T03:19:24Z</dcterms:created>
  <dcterms:modified xsi:type="dcterms:W3CDTF">2021-06-03T03:19:25Z</dcterms:modified>
</cp:coreProperties>
</file>