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こども園\Desktop\R5現況報告書\現況報告書\"/>
    </mc:Choice>
  </mc:AlternateContent>
  <xr:revisionPtr revIDLastSave="0" documentId="8_{22AB1683-3D23-4969-A9BE-88CFA89D66C0}" xr6:coauthVersionLast="47" xr6:coauthVersionMax="47" xr10:uidLastSave="{00000000-0000-0000-0000-000000000000}"/>
  <bookViews>
    <workbookView xWindow="-108" yWindow="-108" windowWidth="23256" windowHeight="12576" xr2:uid="{B12EAF61-587C-47BD-866C-AA58F7FAD26B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6" i="1"/>
  <c r="E34" i="1"/>
  <c r="G34" i="1" s="1"/>
  <c r="F33" i="1"/>
  <c r="E33" i="1"/>
  <c r="G33" i="1" s="1"/>
  <c r="G32" i="1"/>
  <c r="G31" i="1"/>
  <c r="G30" i="1"/>
  <c r="F29" i="1"/>
  <c r="F34" i="1" s="1"/>
  <c r="E29" i="1"/>
  <c r="G28" i="1"/>
  <c r="F25" i="1"/>
  <c r="E25" i="1"/>
  <c r="G25" i="1" s="1"/>
  <c r="G24" i="1"/>
  <c r="G23" i="1"/>
  <c r="F22" i="1"/>
  <c r="F26" i="1" s="1"/>
  <c r="E22" i="1"/>
  <c r="E26" i="1" s="1"/>
  <c r="G26" i="1" s="1"/>
  <c r="G21" i="1"/>
  <c r="G20" i="1"/>
  <c r="F18" i="1"/>
  <c r="F19" i="1" s="1"/>
  <c r="F27" i="1" s="1"/>
  <c r="F35" i="1" s="1"/>
  <c r="F37" i="1" s="1"/>
  <c r="F41" i="1" s="1"/>
  <c r="E18" i="1"/>
  <c r="G18" i="1" s="1"/>
  <c r="G17" i="1"/>
  <c r="G16" i="1"/>
  <c r="G15" i="1"/>
  <c r="G14" i="1"/>
  <c r="G13" i="1"/>
  <c r="G12" i="1"/>
  <c r="G11" i="1"/>
  <c r="G10" i="1"/>
  <c r="F10" i="1"/>
  <c r="E10" i="1"/>
  <c r="E19" i="1" s="1"/>
  <c r="G9" i="1"/>
  <c r="G8" i="1"/>
  <c r="G19" i="1" l="1"/>
  <c r="E27" i="1"/>
  <c r="G29" i="1"/>
  <c r="G22" i="1"/>
  <c r="G27" i="1" l="1"/>
  <c r="E35" i="1"/>
  <c r="E37" i="1" l="1"/>
  <c r="G35" i="1"/>
  <c r="E41" i="1" l="1"/>
  <c r="G41" i="1" s="1"/>
  <c r="G37" i="1"/>
</calcChain>
</file>

<file path=xl/sharedStrings.xml><?xml version="1.0" encoding="utf-8"?>
<sst xmlns="http://schemas.openxmlformats.org/spreadsheetml/2006/main" count="52" uniqueCount="48">
  <si>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</si>
  <si>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</si>
  <si>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（自）令和4年4月1日  （至）令和5年3月31日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</si>
  <si>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</si>
  <si>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</si>
  <si>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</si>
  <si>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</si>
  <si>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</si>
  <si>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</si>
  <si>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</si>
  <si>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保育事業収益</t>
  </si>
  <si>
    <t>経常経費寄附金収益</t>
  </si>
  <si>
    <t>サービス活動収益計（１）</t>
  </si>
  <si>
    <t>費用</t>
  </si>
  <si>
    <t>人件費</t>
  </si>
  <si>
    <t>事業費</t>
  </si>
  <si>
    <t>事務費</t>
  </si>
  <si>
    <t>減価償却費</t>
  </si>
  <si>
    <t>国庫補助金等特別積立金取崩額</t>
  </si>
  <si>
    <t>貸倒損失額</t>
  </si>
  <si>
    <t>貸倒引当金繰入</t>
  </si>
  <si>
    <t>サービス活動費用計（２）</t>
  </si>
  <si>
    <t>サービス活動増減差額（３）＝（１）－（２）</t>
  </si>
  <si>
    <t>サービス活動外増減の部</t>
  </si>
  <si>
    <t>受取利息配当金収益</t>
  </si>
  <si>
    <t>その他のサービス活動外収益</t>
  </si>
  <si>
    <t>サービス活動外収益計（４）</t>
  </si>
  <si>
    <t>支払利息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</si>
  <si>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</si>
  <si>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</si>
  <si>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</si>
  <si>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</si>
  <si>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</si>
  <si>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</si>
  <si>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特別収益計（８）</t>
  </si>
  <si>
    <t>固定資産売却損・処分損</t>
  </si>
  <si>
    <t>国庫補助金等特別積立金取崩額（除却等）</t>
  </si>
  <si>
    <t>国庫補助金等特別積立金積立額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</si>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</sst>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9F11123D-F4FC-411F-A183-C67F65902253}"/>
    <cellStyle name="標準 3" xfId="1" xr:uid="{2DA7C78D-9FAC-457F-95DB-AF325979EE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B60D-13CD-4E49-8AEE-476AFD683E22}">
  <sheetPr>
    <pageSetUpPr fitToPage="1"/>
  </sheetPr>
  <dimension ref="B2:G41"/>
  <sheetViews>
    <sheetView showGridLines="0" tabSelected="1" workbookViewId="0"/>
  </sheetViews>
  <sheetFormatPr defaultRowHeight="18" x14ac:dyDescent="0.45"/>
  <cols>
    <col min="1" max="3" width="3" customWidth="1"/>
    <col min="4" max="4" width="62" customWidth="1"/>
    <col min="5" max="7" width="21.296875" customWidth="1"/>
  </cols>
  <sheetData>
    <row r="2" spans="2:7" ht="22.8" x14ac:dyDescent="0.45">
      <c r="B2" s="1"/>
      <c r="C2" s="1"/>
      <c r="D2" s="1"/>
      <c r="E2" s="2"/>
      <c r="F2" s="2"/>
      <c r="G2" s="3" t="s">
        <v>0</v>
      </c>
    </row>
    <row r="3" spans="2:7" ht="22.8" x14ac:dyDescent="0.45">
      <c r="B3" s="4" t="s">
        <v>1</v>
      </c>
      <c r="C3" s="4"/>
      <c r="D3" s="4"/>
      <c r="E3" s="4"/>
      <c r="F3" s="4"/>
      <c r="G3" s="4"/>
    </row>
    <row r="4" spans="2:7" x14ac:dyDescent="0.45">
      <c r="B4" s="5"/>
      <c r="C4" s="5"/>
      <c r="D4" s="5"/>
      <c r="E4" s="5"/>
      <c r="F4" s="5"/>
      <c r="G4" s="2"/>
    </row>
    <row r="5" spans="2:7" ht="22.8" x14ac:dyDescent="0.45">
      <c r="B5" s="6" t="s">
        <v>2</v>
      </c>
      <c r="C5" s="6"/>
      <c r="D5" s="6"/>
      <c r="E5" s="6"/>
      <c r="F5" s="6"/>
      <c r="G5" s="6"/>
    </row>
    <row r="6" spans="2:7" x14ac:dyDescent="0.45">
      <c r="B6" s="7"/>
      <c r="C6" s="7"/>
      <c r="D6" s="7"/>
      <c r="E6" s="7"/>
      <c r="F6" s="2"/>
      <c r="G6" s="7" t="s">
        <v>3</v>
      </c>
    </row>
    <row r="7" spans="2:7" x14ac:dyDescent="0.45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5">
      <c r="B8" s="10" t="s">
        <v>8</v>
      </c>
      <c r="C8" s="10" t="s">
        <v>9</v>
      </c>
      <c r="D8" s="11" t="s">
        <v>10</v>
      </c>
      <c r="E8" s="12">
        <v>138648856</v>
      </c>
      <c r="F8" s="13">
        <v>134496640</v>
      </c>
      <c r="G8" s="12">
        <f>E8-F8</f>
        <v>4152216</v>
      </c>
    </row>
    <row r="9" spans="2:7" x14ac:dyDescent="0.45">
      <c r="B9" s="14"/>
      <c r="C9" s="14"/>
      <c r="D9" s="15" t="s">
        <v>11</v>
      </c>
      <c r="E9" s="16">
        <v>47459</v>
      </c>
      <c r="F9" s="17">
        <v>0</v>
      </c>
      <c r="G9" s="16">
        <f t="shared" ref="G9:G41" si="0">E9-F9</f>
        <v>47459</v>
      </c>
    </row>
    <row r="10" spans="2:7" x14ac:dyDescent="0.45">
      <c r="B10" s="14"/>
      <c r="C10" s="18"/>
      <c r="D10" s="19" t="s">
        <v>12</v>
      </c>
      <c r="E10" s="20">
        <f>+E8+E9</f>
        <v>138696315</v>
      </c>
      <c r="F10" s="21">
        <f>+F8+F9</f>
        <v>134496640</v>
      </c>
      <c r="G10" s="20">
        <f t="shared" si="0"/>
        <v>4199675</v>
      </c>
    </row>
    <row r="11" spans="2:7" x14ac:dyDescent="0.45">
      <c r="B11" s="14"/>
      <c r="C11" s="10" t="s">
        <v>13</v>
      </c>
      <c r="D11" s="15" t="s">
        <v>14</v>
      </c>
      <c r="E11" s="16">
        <v>105066191</v>
      </c>
      <c r="F11" s="13">
        <v>99449008</v>
      </c>
      <c r="G11" s="16">
        <f t="shared" si="0"/>
        <v>5617183</v>
      </c>
    </row>
    <row r="12" spans="2:7" x14ac:dyDescent="0.45">
      <c r="B12" s="14"/>
      <c r="C12" s="14"/>
      <c r="D12" s="15" t="s">
        <v>15</v>
      </c>
      <c r="E12" s="16">
        <v>16672272</v>
      </c>
      <c r="F12" s="22">
        <v>17240524</v>
      </c>
      <c r="G12" s="16">
        <f t="shared" si="0"/>
        <v>-568252</v>
      </c>
    </row>
    <row r="13" spans="2:7" x14ac:dyDescent="0.45">
      <c r="B13" s="14"/>
      <c r="C13" s="14"/>
      <c r="D13" s="15" t="s">
        <v>16</v>
      </c>
      <c r="E13" s="16">
        <v>11502633</v>
      </c>
      <c r="F13" s="22">
        <v>19801076</v>
      </c>
      <c r="G13" s="16">
        <f t="shared" si="0"/>
        <v>-8298443</v>
      </c>
    </row>
    <row r="14" spans="2:7" x14ac:dyDescent="0.45">
      <c r="B14" s="14"/>
      <c r="C14" s="14"/>
      <c r="D14" s="15" t="s">
        <v>17</v>
      </c>
      <c r="E14" s="16">
        <v>19673268</v>
      </c>
      <c r="F14" s="22">
        <v>19749407</v>
      </c>
      <c r="G14" s="16">
        <f t="shared" si="0"/>
        <v>-76139</v>
      </c>
    </row>
    <row r="15" spans="2:7" x14ac:dyDescent="0.45">
      <c r="B15" s="14"/>
      <c r="C15" s="14"/>
      <c r="D15" s="15" t="s">
        <v>18</v>
      </c>
      <c r="E15" s="16">
        <v>-7087771</v>
      </c>
      <c r="F15" s="22">
        <v>-7379104</v>
      </c>
      <c r="G15" s="16">
        <f t="shared" si="0"/>
        <v>291333</v>
      </c>
    </row>
    <row r="16" spans="2:7" x14ac:dyDescent="0.45">
      <c r="B16" s="14"/>
      <c r="C16" s="14"/>
      <c r="D16" s="15" t="s">
        <v>19</v>
      </c>
      <c r="E16" s="16">
        <v>0</v>
      </c>
      <c r="F16" s="22"/>
      <c r="G16" s="16">
        <f t="shared" si="0"/>
        <v>0</v>
      </c>
    </row>
    <row r="17" spans="2:7" x14ac:dyDescent="0.45">
      <c r="B17" s="14"/>
      <c r="C17" s="14"/>
      <c r="D17" s="15" t="s">
        <v>20</v>
      </c>
      <c r="E17" s="16">
        <v>0</v>
      </c>
      <c r="F17" s="17"/>
      <c r="G17" s="16">
        <f t="shared" si="0"/>
        <v>0</v>
      </c>
    </row>
    <row r="18" spans="2:7" x14ac:dyDescent="0.45">
      <c r="B18" s="14"/>
      <c r="C18" s="18"/>
      <c r="D18" s="19" t="s">
        <v>21</v>
      </c>
      <c r="E18" s="20">
        <f>+E11+E12+E13+E14+E15+E16+E17</f>
        <v>145826593</v>
      </c>
      <c r="F18" s="21">
        <f>+F11+F12+F13+F14+F15+F16+F17</f>
        <v>148860911</v>
      </c>
      <c r="G18" s="20">
        <f t="shared" si="0"/>
        <v>-3034318</v>
      </c>
    </row>
    <row r="19" spans="2:7" x14ac:dyDescent="0.45">
      <c r="B19" s="18"/>
      <c r="C19" s="23" t="s">
        <v>22</v>
      </c>
      <c r="D19" s="24"/>
      <c r="E19" s="25">
        <f xml:space="preserve"> +E10 - E18</f>
        <v>-7130278</v>
      </c>
      <c r="F19" s="21">
        <f xml:space="preserve"> +F10 - F18</f>
        <v>-14364271</v>
      </c>
      <c r="G19" s="25">
        <f t="shared" si="0"/>
        <v>7233993</v>
      </c>
    </row>
    <row r="20" spans="2:7" x14ac:dyDescent="0.45">
      <c r="B20" s="10" t="s">
        <v>23</v>
      </c>
      <c r="C20" s="10" t="s">
        <v>9</v>
      </c>
      <c r="D20" s="15" t="s">
        <v>24</v>
      </c>
      <c r="E20" s="16">
        <v>649</v>
      </c>
      <c r="F20" s="13">
        <v>678</v>
      </c>
      <c r="G20" s="16">
        <f t="shared" si="0"/>
        <v>-29</v>
      </c>
    </row>
    <row r="21" spans="2:7" x14ac:dyDescent="0.45">
      <c r="B21" s="14"/>
      <c r="C21" s="14"/>
      <c r="D21" s="15" t="s">
        <v>25</v>
      </c>
      <c r="E21" s="16">
        <v>2480257</v>
      </c>
      <c r="F21" s="17">
        <v>1354533</v>
      </c>
      <c r="G21" s="16">
        <f t="shared" si="0"/>
        <v>1125724</v>
      </c>
    </row>
    <row r="22" spans="2:7" x14ac:dyDescent="0.45">
      <c r="B22" s="14"/>
      <c r="C22" s="18"/>
      <c r="D22" s="19" t="s">
        <v>26</v>
      </c>
      <c r="E22" s="20">
        <f>+E20+E21</f>
        <v>2480906</v>
      </c>
      <c r="F22" s="21">
        <f>+F20+F21</f>
        <v>1355211</v>
      </c>
      <c r="G22" s="20">
        <f t="shared" si="0"/>
        <v>1125695</v>
      </c>
    </row>
    <row r="23" spans="2:7" x14ac:dyDescent="0.45">
      <c r="B23" s="14"/>
      <c r="C23" s="10" t="s">
        <v>13</v>
      </c>
      <c r="D23" s="15" t="s">
        <v>27</v>
      </c>
      <c r="E23" s="16">
        <v>309663</v>
      </c>
      <c r="F23" s="13">
        <v>321948</v>
      </c>
      <c r="G23" s="16">
        <f t="shared" si="0"/>
        <v>-12285</v>
      </c>
    </row>
    <row r="24" spans="2:7" x14ac:dyDescent="0.45">
      <c r="B24" s="14"/>
      <c r="C24" s="14"/>
      <c r="D24" s="15" t="s">
        <v>28</v>
      </c>
      <c r="E24" s="16">
        <v>906060</v>
      </c>
      <c r="F24" s="17">
        <v>892760</v>
      </c>
      <c r="G24" s="16">
        <f t="shared" si="0"/>
        <v>13300</v>
      </c>
    </row>
    <row r="25" spans="2:7" x14ac:dyDescent="0.45">
      <c r="B25" s="14"/>
      <c r="C25" s="18"/>
      <c r="D25" s="19" t="s">
        <v>29</v>
      </c>
      <c r="E25" s="20">
        <f>+E23+E24</f>
        <v>1215723</v>
      </c>
      <c r="F25" s="21">
        <f>+F23+F24</f>
        <v>1214708</v>
      </c>
      <c r="G25" s="20">
        <f t="shared" si="0"/>
        <v>1015</v>
      </c>
    </row>
    <row r="26" spans="2:7" x14ac:dyDescent="0.45">
      <c r="B26" s="18"/>
      <c r="C26" s="23" t="s">
        <v>30</v>
      </c>
      <c r="D26" s="26"/>
      <c r="E26" s="27">
        <f xml:space="preserve"> +E22 - E25</f>
        <v>1265183</v>
      </c>
      <c r="F26" s="21">
        <f xml:space="preserve"> +F22 - F25</f>
        <v>140503</v>
      </c>
      <c r="G26" s="27">
        <f t="shared" si="0"/>
        <v>1124680</v>
      </c>
    </row>
    <row r="27" spans="2:7" x14ac:dyDescent="0.45">
      <c r="B27" s="23" t="s">
        <v>31</v>
      </c>
      <c r="C27" s="28"/>
      <c r="D27" s="24"/>
      <c r="E27" s="25">
        <f xml:space="preserve"> +E19 +E26</f>
        <v>-5865095</v>
      </c>
      <c r="F27" s="21">
        <f xml:space="preserve"> +F19 +F26</f>
        <v>-14223768</v>
      </c>
      <c r="G27" s="25">
        <f t="shared" si="0"/>
        <v>8358673</v>
      </c>
    </row>
    <row r="28" spans="2:7" x14ac:dyDescent="0.45">
      <c r="B28" s="10" t="s">
        <v>32</v>
      </c>
      <c r="C28" s="10" t="s">
        <v>9</v>
      </c>
      <c r="D28" s="15" t="s">
        <v>33</v>
      </c>
      <c r="E28" s="16">
        <v>0</v>
      </c>
      <c r="F28" s="21">
        <v>0</v>
      </c>
      <c r="G28" s="16">
        <f t="shared" si="0"/>
        <v>0</v>
      </c>
    </row>
    <row r="29" spans="2:7" x14ac:dyDescent="0.45">
      <c r="B29" s="14"/>
      <c r="C29" s="18"/>
      <c r="D29" s="19" t="s">
        <v>34</v>
      </c>
      <c r="E29" s="20">
        <f>+E28</f>
        <v>0</v>
      </c>
      <c r="F29" s="21">
        <f>+F28</f>
        <v>0</v>
      </c>
      <c r="G29" s="20">
        <f t="shared" si="0"/>
        <v>0</v>
      </c>
    </row>
    <row r="30" spans="2:7" x14ac:dyDescent="0.45">
      <c r="B30" s="14"/>
      <c r="C30" s="10" t="s">
        <v>13</v>
      </c>
      <c r="D30" s="15" t="s">
        <v>35</v>
      </c>
      <c r="E30" s="16">
        <v>5</v>
      </c>
      <c r="F30" s="13">
        <v>0</v>
      </c>
      <c r="G30" s="16">
        <f t="shared" si="0"/>
        <v>5</v>
      </c>
    </row>
    <row r="31" spans="2:7" x14ac:dyDescent="0.45">
      <c r="B31" s="14"/>
      <c r="C31" s="14"/>
      <c r="D31" s="15" t="s">
        <v>36</v>
      </c>
      <c r="E31" s="16">
        <v>0</v>
      </c>
      <c r="F31" s="22">
        <v>0</v>
      </c>
      <c r="G31" s="16">
        <f t="shared" si="0"/>
        <v>0</v>
      </c>
    </row>
    <row r="32" spans="2:7" x14ac:dyDescent="0.45">
      <c r="B32" s="14"/>
      <c r="C32" s="14"/>
      <c r="D32" s="15" t="s">
        <v>37</v>
      </c>
      <c r="E32" s="16">
        <v>0</v>
      </c>
      <c r="F32" s="17">
        <v>0</v>
      </c>
      <c r="G32" s="16">
        <f t="shared" si="0"/>
        <v>0</v>
      </c>
    </row>
    <row r="33" spans="2:7" x14ac:dyDescent="0.45">
      <c r="B33" s="14"/>
      <c r="C33" s="18"/>
      <c r="D33" s="19" t="s">
        <v>38</v>
      </c>
      <c r="E33" s="20">
        <f>+E30+E31+E32</f>
        <v>5</v>
      </c>
      <c r="F33" s="21">
        <f>+F30+F31+F32</f>
        <v>0</v>
      </c>
      <c r="G33" s="20">
        <f t="shared" si="0"/>
        <v>5</v>
      </c>
    </row>
    <row r="34" spans="2:7" x14ac:dyDescent="0.45">
      <c r="B34" s="18"/>
      <c r="C34" s="29" t="s">
        <v>39</v>
      </c>
      <c r="D34" s="30"/>
      <c r="E34" s="31">
        <f xml:space="preserve"> +E29 - E33</f>
        <v>-5</v>
      </c>
      <c r="F34" s="21">
        <f xml:space="preserve"> +F29 - F33</f>
        <v>0</v>
      </c>
      <c r="G34" s="31">
        <f t="shared" si="0"/>
        <v>-5</v>
      </c>
    </row>
    <row r="35" spans="2:7" x14ac:dyDescent="0.45">
      <c r="B35" s="23" t="s">
        <v>40</v>
      </c>
      <c r="C35" s="32"/>
      <c r="D35" s="33"/>
      <c r="E35" s="34">
        <f xml:space="preserve"> +E27 +E34</f>
        <v>-5865100</v>
      </c>
      <c r="F35" s="21">
        <f xml:space="preserve"> +F27 +F34</f>
        <v>-14223768</v>
      </c>
      <c r="G35" s="34">
        <f t="shared" si="0"/>
        <v>8358668</v>
      </c>
    </row>
    <row r="36" spans="2:7" x14ac:dyDescent="0.45">
      <c r="B36" s="35" t="s">
        <v>41</v>
      </c>
      <c r="C36" s="32" t="s">
        <v>42</v>
      </c>
      <c r="D36" s="33"/>
      <c r="E36" s="34">
        <v>56959199</v>
      </c>
      <c r="F36" s="21">
        <v>61682967</v>
      </c>
      <c r="G36" s="34">
        <f t="shared" si="0"/>
        <v>-4723768</v>
      </c>
    </row>
    <row r="37" spans="2:7" x14ac:dyDescent="0.45">
      <c r="B37" s="36"/>
      <c r="C37" s="32" t="s">
        <v>43</v>
      </c>
      <c r="D37" s="33"/>
      <c r="E37" s="34">
        <f xml:space="preserve"> +E35 +E36</f>
        <v>51094099</v>
      </c>
      <c r="F37" s="21">
        <f xml:space="preserve"> +F35 +F36</f>
        <v>47459199</v>
      </c>
      <c r="G37" s="34">
        <f t="shared" si="0"/>
        <v>3634900</v>
      </c>
    </row>
    <row r="38" spans="2:7" x14ac:dyDescent="0.45">
      <c r="B38" s="36"/>
      <c r="C38" s="32" t="s">
        <v>44</v>
      </c>
      <c r="D38" s="33"/>
      <c r="E38" s="34">
        <v>0</v>
      </c>
      <c r="F38" s="21">
        <v>0</v>
      </c>
      <c r="G38" s="34">
        <f t="shared" si="0"/>
        <v>0</v>
      </c>
    </row>
    <row r="39" spans="2:7" x14ac:dyDescent="0.45">
      <c r="B39" s="36"/>
      <c r="C39" s="32" t="s">
        <v>45</v>
      </c>
      <c r="D39" s="33"/>
      <c r="E39" s="34">
        <v>0</v>
      </c>
      <c r="F39" s="21">
        <v>9500000</v>
      </c>
      <c r="G39" s="34">
        <f t="shared" si="0"/>
        <v>-9500000</v>
      </c>
    </row>
    <row r="40" spans="2:7" x14ac:dyDescent="0.45">
      <c r="B40" s="36"/>
      <c r="C40" s="32" t="s">
        <v>46</v>
      </c>
      <c r="D40" s="33"/>
      <c r="E40" s="34">
        <v>1000000</v>
      </c>
      <c r="F40" s="21">
        <v>0</v>
      </c>
      <c r="G40" s="34">
        <f t="shared" si="0"/>
        <v>1000000</v>
      </c>
    </row>
    <row r="41" spans="2:7" x14ac:dyDescent="0.45">
      <c r="B41" s="37"/>
      <c r="C41" s="32" t="s">
        <v>47</v>
      </c>
      <c r="D41" s="33"/>
      <c r="E41" s="34">
        <f xml:space="preserve"> +E37 +E38 +E39 - E40</f>
        <v>50094099</v>
      </c>
      <c r="F41" s="21">
        <f xml:space="preserve"> +F37 +F38 +F39 - F40</f>
        <v>56959199</v>
      </c>
      <c r="G41" s="34">
        <f t="shared" si="0"/>
        <v>-6865100</v>
      </c>
    </row>
  </sheetData>
  <mergeCells count="13">
    <mergeCell ref="B36:B41"/>
    <mergeCell ref="B20:B26"/>
    <mergeCell ref="C20:C22"/>
    <mergeCell ref="C23:C25"/>
    <mergeCell ref="B28:B34"/>
    <mergeCell ref="C28:C29"/>
    <mergeCell ref="C30:C33"/>
    <mergeCell ref="B3:G3"/>
    <mergeCell ref="B5:G5"/>
    <mergeCell ref="B7:D7"/>
    <mergeCell ref="B8:B19"/>
    <mergeCell ref="C8:C10"/>
    <mergeCell ref="C11:C18"/>
  </mergeCells>
  <phoneticPr fontId="1"/>
  <pageMargins left="0.7" right="0.7" top="0.75" bottom="0.75" header="0.3" footer="0.3"/>
  <pageSetup paperSize="9" fitToHeight="0" orientation="portrait" r:id="rId1"/>
  <headerFooter>
    <oddHeader>&amp;L社会福祉法人上郡福祉会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こども園</dc:creator>
  <cp:lastModifiedBy>こども園</cp:lastModifiedBy>
  <dcterms:created xsi:type="dcterms:W3CDTF">2023-06-26T04:14:12Z</dcterms:created>
  <dcterms:modified xsi:type="dcterms:W3CDTF">2023-06-26T04:14:13Z</dcterms:modified>
</cp:coreProperties>
</file>