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1"/>
  </bookViews>
  <sheets>
    <sheet name="基本データ" sheetId="1" r:id="rId1"/>
    <sheet name="6面_2" sheetId="2" r:id="rId2"/>
  </sheets>
  <definedNames>
    <definedName name="_xlnm.Print_Area" localSheetId="1">'6面_2'!$A$1:$M$62</definedName>
  </definedNames>
  <calcPr fullCalcOnLoad="1"/>
</workbook>
</file>

<file path=xl/sharedStrings.xml><?xml version="1.0" encoding="utf-8"?>
<sst xmlns="http://schemas.openxmlformats.org/spreadsheetml/2006/main" count="107" uniqueCount="102">
  <si>
    <t>報告時点</t>
  </si>
  <si>
    <t>年度</t>
  </si>
  <si>
    <t>平成</t>
  </si>
  <si>
    <t>⇒</t>
  </si>
  <si>
    <r>
      <rPr>
        <sz val="11"/>
        <color indexed="27"/>
        <rFont val="ＭＳ Ｐゴシック"/>
        <family val="3"/>
      </rPr>
      <t>■</t>
    </r>
    <r>
      <rPr>
        <sz val="11"/>
        <color theme="1"/>
        <rFont val="Calibri"/>
        <family val="3"/>
      </rPr>
      <t>に入力</t>
    </r>
  </si>
  <si>
    <t>ふりがな</t>
  </si>
  <si>
    <t>名称</t>
  </si>
  <si>
    <t>法人名</t>
  </si>
  <si>
    <t>報告日</t>
  </si>
  <si>
    <t>決算額</t>
  </si>
  <si>
    <t>勘定科目</t>
  </si>
  <si>
    <t>(単位：千円)</t>
  </si>
  <si>
    <t>決算の状況</t>
  </si>
  <si>
    <t>事務費支出</t>
  </si>
  <si>
    <t>事業費支出</t>
  </si>
  <si>
    <t>雑収入</t>
  </si>
  <si>
    <t>本部</t>
  </si>
  <si>
    <t>収入</t>
  </si>
  <si>
    <t>介護保険収入</t>
  </si>
  <si>
    <t>利用料収入</t>
  </si>
  <si>
    <t>経常経費補助金収入</t>
  </si>
  <si>
    <t>寄附金収入</t>
  </si>
  <si>
    <t>借入金利息補助金収入</t>
  </si>
  <si>
    <t>受取利息配当金収入</t>
  </si>
  <si>
    <t>会計単位間繰入金収入</t>
  </si>
  <si>
    <t>経理区分間繰入金収入</t>
  </si>
  <si>
    <t>支出</t>
  </si>
  <si>
    <t>人件費支出</t>
  </si>
  <si>
    <t>借入金利息支出</t>
  </si>
  <si>
    <t>経理区分間繰入金支出</t>
  </si>
  <si>
    <t>施設整備等補助金収入</t>
  </si>
  <si>
    <t>施設整備等寄附金収入</t>
  </si>
  <si>
    <t>借入金元金償還補助金収入</t>
  </si>
  <si>
    <t>事業活動収支計算書</t>
  </si>
  <si>
    <t>事業活動収支の部</t>
  </si>
  <si>
    <t>国庫補助金等特別積立金取崩額</t>
  </si>
  <si>
    <t>減価償却費</t>
  </si>
  <si>
    <t>引当金繰入</t>
  </si>
  <si>
    <t>事業活動外収支の部</t>
  </si>
  <si>
    <t>資産評価損</t>
  </si>
  <si>
    <t>特別収支の部</t>
  </si>
  <si>
    <t>基本金組入額</t>
  </si>
  <si>
    <t>国庫補助金等特別積立金積立額</t>
  </si>
  <si>
    <t>繰越活動収支差額の部</t>
  </si>
  <si>
    <t>(6面―2)</t>
  </si>
  <si>
    <t>事業活動収支計算書(社会福祉事業)</t>
  </si>
  <si>
    <t>有価証券売却益(売却収入)</t>
  </si>
  <si>
    <t>固定資産売却益(売却収入)</t>
  </si>
  <si>
    <r>
      <t>(</t>
    </r>
    <r>
      <rPr>
        <sz val="10.5"/>
        <color indexed="8"/>
        <rFont val="ＭＳ 明朝"/>
        <family val="1"/>
      </rPr>
      <t>注意</t>
    </r>
    <r>
      <rPr>
        <sz val="10.5"/>
        <color indexed="8"/>
        <rFont val="Times New Roman"/>
        <family val="1"/>
      </rPr>
      <t>)</t>
    </r>
  </si>
  <si>
    <r>
      <t>　１　用紙の大きさは、日本工業規格</t>
    </r>
    <r>
      <rPr>
        <sz val="10.5"/>
        <color indexed="8"/>
        <rFont val="Times New Roman"/>
        <family val="1"/>
      </rPr>
      <t>A</t>
    </r>
    <r>
      <rPr>
        <sz val="10.5"/>
        <color indexed="8"/>
        <rFont val="ＭＳ 明朝"/>
        <family val="1"/>
      </rPr>
      <t>列</t>
    </r>
    <r>
      <rPr>
        <sz val="10.5"/>
        <color indexed="8"/>
        <rFont val="Times New Roman"/>
        <family val="1"/>
      </rPr>
      <t>4</t>
    </r>
    <r>
      <rPr>
        <sz val="10.5"/>
        <color indexed="8"/>
        <rFont val="ＭＳ 明朝"/>
        <family val="1"/>
      </rPr>
      <t>番とすること。</t>
    </r>
  </si>
  <si>
    <t>　２　「備考」欄は、記入しないこと。</t>
  </si>
  <si>
    <t>　３　「事業」の「その他」欄は、定款未記載事項を実施している場合又は定款記載事項を未実施の場合に、その現況と定款変更申請予定等について記入すること。</t>
  </si>
  <si>
    <t>　４　役員等の定数の欄の（　）内には、現員を記入すること。</t>
  </si>
  <si>
    <r>
      <t>　５　「理事会等への出席回数」欄には、前年度において理事会及び評議員会に現に出席した回数</t>
    </r>
    <r>
      <rPr>
        <sz val="10.5"/>
        <color indexed="8"/>
        <rFont val="Times New Roman"/>
        <family val="1"/>
      </rPr>
      <t>(</t>
    </r>
    <r>
      <rPr>
        <sz val="10.5"/>
        <color indexed="8"/>
        <rFont val="ＭＳ 明朝"/>
        <family val="1"/>
      </rPr>
      <t>代理、書面等による参加を除く。</t>
    </r>
    <r>
      <rPr>
        <sz val="10.5"/>
        <color indexed="8"/>
        <rFont val="Times New Roman"/>
        <family val="1"/>
      </rPr>
      <t>)</t>
    </r>
    <r>
      <rPr>
        <sz val="10.5"/>
        <color indexed="8"/>
        <rFont val="ＭＳ 明朝"/>
        <family val="1"/>
      </rPr>
      <t>を記入すること。</t>
    </r>
  </si>
  <si>
    <t>　６　不動産の所有状況の評価額の欄には、帳簿価格を記載すること。ただし、担保提供している不動産については、担保提供時の評価額を記入すること。</t>
  </si>
  <si>
    <t>　７　施設を設置しない社会福祉事業の会計は、「事業会計」により行うこと。</t>
  </si>
  <si>
    <t>　８　「施設会計」、「事業会計」、「公益事業会計」及び「収益事業会計」については、施設及び事業毎に作成し記入すること。</t>
  </si>
  <si>
    <t>　　　なお、上記の勘定科目に依ることが困難な事業の場合は、現に使用している科目名に変えて記入すること。</t>
  </si>
  <si>
    <r>
      <t>　９　記載事項が多いため、この様式によることができないときは、適宜用紙</t>
    </r>
    <r>
      <rPr>
        <sz val="10.5"/>
        <color indexed="8"/>
        <rFont val="Times New Roman"/>
        <family val="1"/>
      </rPr>
      <t>(</t>
    </r>
    <r>
      <rPr>
        <sz val="10.5"/>
        <color indexed="8"/>
        <rFont val="ＭＳ 明朝"/>
        <family val="1"/>
      </rPr>
      <t>大きさは、日本工業規格</t>
    </r>
    <r>
      <rPr>
        <sz val="10.5"/>
        <color indexed="8"/>
        <rFont val="Times New Roman"/>
        <family val="1"/>
      </rPr>
      <t>A</t>
    </r>
    <r>
      <rPr>
        <sz val="10.5"/>
        <color indexed="8"/>
        <rFont val="ＭＳ 明朝"/>
        <family val="1"/>
      </rPr>
      <t>列</t>
    </r>
    <r>
      <rPr>
        <sz val="10.5"/>
        <color indexed="8"/>
        <rFont val="Times New Roman"/>
        <family val="1"/>
      </rPr>
      <t>4</t>
    </r>
    <r>
      <rPr>
        <sz val="10.5"/>
        <color indexed="8"/>
        <rFont val="ＭＳ 明朝"/>
        <family val="1"/>
      </rPr>
      <t>番とする。</t>
    </r>
    <r>
      <rPr>
        <sz val="10.5"/>
        <color indexed="8"/>
        <rFont val="Times New Roman"/>
        <family val="1"/>
      </rPr>
      <t>)</t>
    </r>
    <r>
      <rPr>
        <sz val="10.5"/>
        <color indexed="8"/>
        <rFont val="ＭＳ 明朝"/>
        <family val="1"/>
      </rPr>
      <t>の枚数を増加し、この様式に準じた報告書を作成すること。</t>
    </r>
  </si>
  <si>
    <r>
      <t>　</t>
    </r>
    <r>
      <rPr>
        <sz val="10.5"/>
        <color indexed="8"/>
        <rFont val="Times New Roman"/>
        <family val="1"/>
      </rPr>
      <t>10</t>
    </r>
    <r>
      <rPr>
        <sz val="10.5"/>
        <color indexed="8"/>
        <rFont val="ＭＳ 明朝"/>
        <family val="1"/>
      </rPr>
      <t>　記名押印に代えて署名することができる。</t>
    </r>
  </si>
  <si>
    <t>収入</t>
  </si>
  <si>
    <t>社会福祉法人高知西南福祉協会</t>
  </si>
  <si>
    <t>しゃかいふくしほうじんこうちせいなんふくしきょうかい</t>
  </si>
  <si>
    <t>宿毛育成園</t>
  </si>
  <si>
    <t>宿毛授産園</t>
  </si>
  <si>
    <t>一般会計</t>
  </si>
  <si>
    <t>就労支援事業会計</t>
  </si>
  <si>
    <t>ひだまり</t>
  </si>
  <si>
    <t>ピアハウス　　すくも</t>
  </si>
  <si>
    <r>
      <t>共同生活支援事業所　</t>
    </r>
    <r>
      <rPr>
        <sz val="9"/>
        <color indexed="8"/>
        <rFont val="ＭＳ 明朝"/>
        <family val="1"/>
      </rPr>
      <t>宿毛授産園</t>
    </r>
  </si>
  <si>
    <r>
      <t>相談支援事業所　　　</t>
    </r>
    <r>
      <rPr>
        <sz val="9"/>
        <color indexed="8"/>
        <rFont val="ＭＳ 明朝"/>
        <family val="1"/>
      </rPr>
      <t>宿毛授産園</t>
    </r>
  </si>
  <si>
    <t>就労支援事業支出（2）</t>
  </si>
  <si>
    <t>支出</t>
  </si>
  <si>
    <t>就労支援活動収入</t>
  </si>
  <si>
    <t>繰入金収入</t>
  </si>
  <si>
    <t>就労支援活動支出</t>
  </si>
  <si>
    <t>繰入金支出</t>
  </si>
  <si>
    <t>就労支援事業収入（1）</t>
  </si>
  <si>
    <t>就労支援活動収支の部</t>
  </si>
  <si>
    <t>事業活動収入計(3)</t>
  </si>
  <si>
    <t>事業活動支出計(4)</t>
  </si>
  <si>
    <t>事業活動収支差額(5)=(3)-(4)</t>
  </si>
  <si>
    <t>事業活動外収入計(6)</t>
  </si>
  <si>
    <t>事業活動外支出計(7)</t>
  </si>
  <si>
    <t>事業活動外収支差額(8)=(6)-(7)</t>
  </si>
  <si>
    <t>経常収支差額(9)=(3)+(6)+(8)</t>
  </si>
  <si>
    <t>特別収入計(10)</t>
  </si>
  <si>
    <t>特別支出計(11)</t>
  </si>
  <si>
    <t>特別収支差額(12)=(10)-(11)</t>
  </si>
  <si>
    <t>当期活動収支差額(13)=(9)+(12)</t>
  </si>
  <si>
    <t>前期繰越活動収支差額(14)</t>
  </si>
  <si>
    <t>当期末繰越活動収支差額(15)=(13)+(14)</t>
  </si>
  <si>
    <t>基本金取崩額(16)</t>
  </si>
  <si>
    <t>基本金組入額(17)</t>
  </si>
  <si>
    <t>その他の積立金取崩額(18)</t>
  </si>
  <si>
    <t>その他の積立金積立額(19)</t>
  </si>
  <si>
    <t>次期繰越活動収支差額(20)=(15)+(16)-(17)+(18)-(19)</t>
  </si>
  <si>
    <t>補助事業収入</t>
  </si>
  <si>
    <t>会計単位間繰入金支出</t>
  </si>
  <si>
    <r>
      <rPr>
        <sz val="8"/>
        <color indexed="8"/>
        <rFont val="ＭＳ 明朝"/>
        <family val="1"/>
      </rPr>
      <t>ワークセンター</t>
    </r>
    <r>
      <rPr>
        <sz val="9"/>
        <color indexed="8"/>
        <rFont val="ＭＳ 明朝"/>
        <family val="1"/>
      </rPr>
      <t>すくも</t>
    </r>
  </si>
  <si>
    <t>固定資産売却損・処分損 (売却原価)</t>
  </si>
  <si>
    <t>就労支援事業活動収支差額(3)=(1)-(2)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</si>
</sst>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quot;名&quot;"/>
    <numFmt numFmtId="181" formatCode="[&lt;=999]000;[&lt;=9999]000\-00;000\-0000"/>
    <numFmt numFmtId="182" formatCode="#,##0.0;[Red]\-#,##0.0"/>
    <numFmt numFmtId="183" formatCode="#,##0\ &quot;円&quot;"/>
    <numFmt numFmtId="184" formatCode="#,##0_);[Red]\(#,##0\)"/>
    <numFmt numFmtId="185" formatCode="#,##0;&quot;△ &quot;#,##0"/>
    <numFmt numFmtId="186" formatCode="#,##0_ "/>
  </numFmts>
  <fonts count="57">
    <font>
      <sz val="11"/>
      <color theme="1"/>
      <name val="Calibri"/>
      <family val="3"/>
    </font>
    <font>
      <sz val="11"/>
      <color indexed="8"/>
      <name val="ＭＳ Ｐゴシック"/>
      <family val="3"/>
    </font>
    <font>
      <sz val="10.5"/>
      <color indexed="8"/>
      <name val="ＭＳ 明朝"/>
      <family val="1"/>
    </font>
    <font>
      <sz val="10.5"/>
      <color indexed="8"/>
      <name val="Times New Roman"/>
      <family val="1"/>
    </font>
    <font>
      <sz val="6"/>
      <name val="ＭＳ Ｐゴシック"/>
      <family val="3"/>
    </font>
    <font>
      <sz val="11"/>
      <color indexed="27"/>
      <name val="ＭＳ Ｐゴシック"/>
      <family val="3"/>
    </font>
    <font>
      <sz val="9"/>
      <color indexed="8"/>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5"/>
      <color indexed="10"/>
      <name val="ＭＳ 明朝"/>
      <family val="1"/>
    </font>
    <font>
      <sz val="6"/>
      <color indexed="8"/>
      <name val="ＭＳ 明朝"/>
      <family val="1"/>
    </font>
    <font>
      <sz val="8"/>
      <color indexed="8"/>
      <name val="ＭＳ Ｐゴシック"/>
      <family val="3"/>
    </font>
    <font>
      <sz val="16"/>
      <color indexed="8"/>
      <name val="HGS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Times New Roman"/>
      <family val="1"/>
    </font>
    <font>
      <sz val="11"/>
      <color theme="1"/>
      <name val="ＭＳ 明朝"/>
      <family val="1"/>
    </font>
    <font>
      <sz val="10.5"/>
      <color theme="1"/>
      <name val="ＭＳ 明朝"/>
      <family val="1"/>
    </font>
    <font>
      <sz val="9"/>
      <color theme="1"/>
      <name val="ＭＳ 明朝"/>
      <family val="1"/>
    </font>
    <font>
      <sz val="10.5"/>
      <color rgb="FFFF0000"/>
      <name val="ＭＳ 明朝"/>
      <family val="1"/>
    </font>
    <font>
      <sz val="6"/>
      <color theme="1"/>
      <name val="ＭＳ 明朝"/>
      <family val="1"/>
    </font>
    <font>
      <sz val="10"/>
      <color theme="1"/>
      <name val="ＭＳ 明朝"/>
      <family val="1"/>
    </font>
    <font>
      <sz val="8"/>
      <color theme="1"/>
      <name val="Calibri"/>
      <family val="3"/>
    </font>
    <font>
      <sz val="16"/>
      <color theme="1"/>
      <name val="HGS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hair"/>
    </border>
    <border>
      <left style="thin"/>
      <right style="thin"/>
      <top style="thin"/>
      <bottom style="hair"/>
    </border>
    <border>
      <left>
        <color indexed="63"/>
      </left>
      <right>
        <color indexed="63"/>
      </right>
      <top style="hair"/>
      <bottom style="hair"/>
    </border>
    <border>
      <left>
        <color indexed="63"/>
      </left>
      <right>
        <color indexed="63"/>
      </right>
      <top>
        <color indexed="63"/>
      </top>
      <bottom style="hair"/>
    </border>
    <border>
      <left style="thin"/>
      <right style="thin"/>
      <top style="hair"/>
      <bottom style="thin"/>
    </border>
    <border>
      <left style="thin"/>
      <right>
        <color indexed="63"/>
      </right>
      <top style="hair"/>
      <bottom style="thin"/>
    </border>
    <border>
      <left>
        <color indexed="63"/>
      </left>
      <right>
        <color indexed="63"/>
      </right>
      <top>
        <color indexed="63"/>
      </top>
      <bottom style="thin"/>
    </border>
    <border>
      <left style="thin"/>
      <right style="thin"/>
      <top>
        <color indexed="63"/>
      </top>
      <bottom style="hair"/>
    </border>
    <border>
      <left style="thin"/>
      <right style="thin"/>
      <top>
        <color indexed="63"/>
      </top>
      <bottom style="thin"/>
    </border>
    <border>
      <left style="thin"/>
      <right style="medium"/>
      <top style="thin"/>
      <bottom style="hair"/>
    </border>
    <border>
      <left style="thin"/>
      <right style="medium"/>
      <top style="hair"/>
      <bottom style="thin"/>
    </border>
    <border>
      <left style="thin"/>
      <right style="medium"/>
      <top>
        <color indexed="63"/>
      </top>
      <bottom style="thin"/>
    </border>
    <border>
      <left style="thin"/>
      <right style="medium"/>
      <top>
        <color indexed="63"/>
      </top>
      <bottom style="hair"/>
    </border>
    <border>
      <left>
        <color indexed="63"/>
      </left>
      <right style="medium"/>
      <top style="hair"/>
      <bottom style="thin"/>
    </border>
    <border>
      <left>
        <color indexed="63"/>
      </left>
      <right style="medium"/>
      <top>
        <color indexed="63"/>
      </top>
      <bottom style="hair"/>
    </border>
    <border>
      <left style="thin"/>
      <right style="thin"/>
      <top style="hair"/>
      <bottom style="hair"/>
    </border>
    <border>
      <left>
        <color indexed="63"/>
      </left>
      <right style="medium"/>
      <top style="hair"/>
      <bottom style="hair"/>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style="hair"/>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hair"/>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9">
    <xf numFmtId="0" fontId="0" fillId="0" borderId="0" xfId="0" applyFont="1" applyAlignment="1">
      <alignment vertical="center"/>
    </xf>
    <xf numFmtId="0" fontId="48" fillId="0" borderId="0" xfId="0" applyFont="1" applyAlignment="1">
      <alignment horizontal="justify" vertical="center"/>
    </xf>
    <xf numFmtId="0" fontId="0" fillId="0" borderId="10" xfId="0" applyBorder="1" applyAlignment="1">
      <alignment vertical="center"/>
    </xf>
    <xf numFmtId="58" fontId="0" fillId="0" borderId="11" xfId="0" applyNumberFormat="1" applyBorder="1" applyAlignment="1">
      <alignment vertical="center"/>
    </xf>
    <xf numFmtId="0" fontId="0" fillId="0" borderId="10" xfId="0" applyBorder="1" applyAlignment="1">
      <alignment horizontal="center" vertical="center"/>
    </xf>
    <xf numFmtId="0" fontId="0" fillId="6" borderId="10" xfId="0" applyFill="1" applyBorder="1" applyAlignment="1">
      <alignment horizontal="center" vertical="center"/>
    </xf>
    <xf numFmtId="0" fontId="49" fillId="0" borderId="0" xfId="0" applyFont="1" applyAlignment="1">
      <alignment vertical="center"/>
    </xf>
    <xf numFmtId="0" fontId="0" fillId="7" borderId="12" xfId="0" applyFill="1" applyBorder="1" applyAlignment="1">
      <alignment vertical="center"/>
    </xf>
    <xf numFmtId="0" fontId="50" fillId="0" borderId="0" xfId="0" applyFont="1" applyAlignment="1">
      <alignment horizontal="justify" vertical="center"/>
    </xf>
    <xf numFmtId="0" fontId="50" fillId="0" borderId="0" xfId="0" applyFont="1" applyAlignment="1">
      <alignment vertical="center" wrapText="1"/>
    </xf>
    <xf numFmtId="0" fontId="51" fillId="4" borderId="12" xfId="0" applyFont="1" applyFill="1" applyBorder="1" applyAlignment="1">
      <alignment horizontal="center" vertical="center" wrapText="1"/>
    </xf>
    <xf numFmtId="0" fontId="51" fillId="4" borderId="13" xfId="0" applyFont="1" applyFill="1" applyBorder="1" applyAlignment="1">
      <alignment horizontal="center" vertical="center" wrapText="1"/>
    </xf>
    <xf numFmtId="0" fontId="50" fillId="0" borderId="0" xfId="0" applyFont="1" applyAlignment="1">
      <alignment vertical="center"/>
    </xf>
    <xf numFmtId="0" fontId="0" fillId="33" borderId="12" xfId="0" applyFill="1" applyBorder="1" applyAlignment="1">
      <alignment horizontal="center" vertical="center"/>
    </xf>
    <xf numFmtId="0" fontId="52" fillId="0" borderId="0" xfId="0" applyFont="1" applyAlignment="1">
      <alignment vertical="center"/>
    </xf>
    <xf numFmtId="0" fontId="53" fillId="4" borderId="12" xfId="0" applyFont="1" applyFill="1" applyBorder="1" applyAlignment="1">
      <alignment horizontal="center" vertical="center" wrapText="1"/>
    </xf>
    <xf numFmtId="0" fontId="50" fillId="0" borderId="0" xfId="0" applyFont="1" applyBorder="1" applyAlignment="1">
      <alignment vertical="center" wrapText="1"/>
    </xf>
    <xf numFmtId="0" fontId="54" fillId="0" borderId="14" xfId="0" applyFont="1" applyBorder="1" applyAlignment="1">
      <alignment horizontal="justify" vertical="center" wrapText="1"/>
    </xf>
    <xf numFmtId="0" fontId="54" fillId="0" borderId="15" xfId="0" applyFont="1" applyFill="1" applyBorder="1" applyAlignment="1">
      <alignment horizontal="left" vertical="center" wrapText="1"/>
    </xf>
    <xf numFmtId="0" fontId="54" fillId="0" borderId="16" xfId="0" applyFont="1" applyBorder="1" applyAlignment="1">
      <alignment horizontal="justify" vertical="center" wrapText="1"/>
    </xf>
    <xf numFmtId="0" fontId="54" fillId="0" borderId="17" xfId="0" applyFont="1" applyBorder="1" applyAlignment="1">
      <alignment horizontal="justify" vertical="center" wrapText="1"/>
    </xf>
    <xf numFmtId="0" fontId="54" fillId="0" borderId="18" xfId="0" applyFont="1" applyFill="1" applyBorder="1" applyAlignment="1">
      <alignment horizontal="left" vertical="center" wrapText="1"/>
    </xf>
    <xf numFmtId="0" fontId="54" fillId="7" borderId="0" xfId="0" applyFont="1" applyFill="1" applyBorder="1" applyAlignment="1">
      <alignment horizontal="justify" vertical="center" wrapText="1"/>
    </xf>
    <xf numFmtId="0" fontId="54" fillId="0" borderId="19" xfId="0" applyFont="1" applyBorder="1" applyAlignment="1">
      <alignment horizontal="justify" vertical="center" wrapText="1"/>
    </xf>
    <xf numFmtId="0" fontId="54" fillId="7" borderId="20" xfId="0" applyFont="1" applyFill="1" applyBorder="1" applyAlignment="1">
      <alignment horizontal="justify" vertical="center" wrapText="1"/>
    </xf>
    <xf numFmtId="0" fontId="54" fillId="0" borderId="21" xfId="0" applyFont="1" applyFill="1" applyBorder="1" applyAlignment="1">
      <alignment horizontal="left" vertical="center" wrapText="1"/>
    </xf>
    <xf numFmtId="0" fontId="54" fillId="7" borderId="22" xfId="0" applyFont="1" applyFill="1" applyBorder="1" applyAlignment="1">
      <alignment horizontal="left" vertical="center" wrapText="1"/>
    </xf>
    <xf numFmtId="0" fontId="54" fillId="7" borderId="12" xfId="0" applyFont="1" applyFill="1" applyBorder="1" applyAlignment="1">
      <alignment horizontal="left" vertical="center" wrapText="1"/>
    </xf>
    <xf numFmtId="185" fontId="49" fillId="0" borderId="15" xfId="0" applyNumberFormat="1" applyFont="1" applyFill="1" applyBorder="1" applyAlignment="1">
      <alignment horizontal="right" vertical="center" wrapText="1"/>
    </xf>
    <xf numFmtId="185" fontId="49" fillId="0" borderId="23" xfId="0" applyNumberFormat="1" applyFont="1" applyFill="1" applyBorder="1" applyAlignment="1">
      <alignment horizontal="right" vertical="center" wrapText="1"/>
    </xf>
    <xf numFmtId="185" fontId="49" fillId="0" borderId="18" xfId="0" applyNumberFormat="1" applyFont="1" applyFill="1" applyBorder="1" applyAlignment="1">
      <alignment horizontal="right" vertical="center" wrapText="1"/>
    </xf>
    <xf numFmtId="185" fontId="49" fillId="0" borderId="24" xfId="0" applyNumberFormat="1" applyFont="1" applyFill="1" applyBorder="1" applyAlignment="1">
      <alignment horizontal="right" vertical="center" wrapText="1"/>
    </xf>
    <xf numFmtId="185" fontId="49" fillId="7" borderId="22" xfId="0" applyNumberFormat="1" applyFont="1" applyFill="1" applyBorder="1" applyAlignment="1">
      <alignment horizontal="right" vertical="center" wrapText="1"/>
    </xf>
    <xf numFmtId="185" fontId="49" fillId="7" borderId="25" xfId="0" applyNumberFormat="1" applyFont="1" applyFill="1" applyBorder="1" applyAlignment="1">
      <alignment horizontal="right" vertical="center" wrapText="1"/>
    </xf>
    <xf numFmtId="185" fontId="49" fillId="0" borderId="21" xfId="0" applyNumberFormat="1" applyFont="1" applyFill="1" applyBorder="1" applyAlignment="1">
      <alignment horizontal="right" vertical="center" wrapText="1"/>
    </xf>
    <xf numFmtId="185" fontId="49" fillId="0" borderId="26" xfId="0" applyNumberFormat="1" applyFont="1" applyFill="1" applyBorder="1" applyAlignment="1">
      <alignment horizontal="right" vertical="center" wrapText="1"/>
    </xf>
    <xf numFmtId="185" fontId="49" fillId="0" borderId="27" xfId="0" applyNumberFormat="1" applyFont="1" applyFill="1" applyBorder="1" applyAlignment="1">
      <alignment horizontal="right" vertical="center" wrapText="1"/>
    </xf>
    <xf numFmtId="185" fontId="49" fillId="7" borderId="12" xfId="0" applyNumberFormat="1" applyFont="1" applyFill="1" applyBorder="1" applyAlignment="1">
      <alignment horizontal="right" vertical="center" wrapText="1"/>
    </xf>
    <xf numFmtId="185" fontId="49" fillId="7" borderId="13" xfId="0" applyNumberFormat="1" applyFont="1" applyFill="1" applyBorder="1" applyAlignment="1">
      <alignment horizontal="right" vertical="center" wrapText="1"/>
    </xf>
    <xf numFmtId="185" fontId="49" fillId="4" borderId="22" xfId="0" applyNumberFormat="1" applyFont="1" applyFill="1" applyBorder="1" applyAlignment="1">
      <alignment horizontal="right" vertical="center" wrapText="1"/>
    </xf>
    <xf numFmtId="185" fontId="49" fillId="4" borderId="25" xfId="0" applyNumberFormat="1" applyFont="1" applyFill="1" applyBorder="1" applyAlignment="1">
      <alignment horizontal="right" vertical="center" wrapText="1"/>
    </xf>
    <xf numFmtId="185" fontId="49" fillId="0" borderId="15" xfId="0" applyNumberFormat="1" applyFont="1" applyBorder="1" applyAlignment="1">
      <alignment horizontal="right" vertical="center" wrapText="1"/>
    </xf>
    <xf numFmtId="185" fontId="49" fillId="0" borderId="21" xfId="0" applyNumberFormat="1" applyFont="1" applyBorder="1" applyAlignment="1">
      <alignment vertical="center" wrapText="1"/>
    </xf>
    <xf numFmtId="185" fontId="49" fillId="0" borderId="28" xfId="0" applyNumberFormat="1" applyFont="1" applyBorder="1" applyAlignment="1">
      <alignment vertical="center" wrapText="1"/>
    </xf>
    <xf numFmtId="185" fontId="49" fillId="0" borderId="29" xfId="0" applyNumberFormat="1" applyFont="1" applyBorder="1" applyAlignment="1">
      <alignment horizontal="right" vertical="center" wrapText="1"/>
    </xf>
    <xf numFmtId="185" fontId="49" fillId="0" borderId="29" xfId="0" applyNumberFormat="1" applyFont="1" applyBorder="1" applyAlignment="1">
      <alignment vertical="center" wrapText="1"/>
    </xf>
    <xf numFmtId="185" fontId="49" fillId="0" borderId="30" xfId="0" applyNumberFormat="1" applyFont="1" applyBorder="1" applyAlignment="1">
      <alignment vertical="center" wrapText="1"/>
    </xf>
    <xf numFmtId="185" fontId="49" fillId="0" borderId="18" xfId="0" applyNumberFormat="1" applyFont="1" applyBorder="1" applyAlignment="1">
      <alignment horizontal="right" vertical="center" wrapText="1"/>
    </xf>
    <xf numFmtId="185" fontId="49" fillId="0" borderId="18" xfId="0" applyNumberFormat="1" applyFont="1" applyBorder="1" applyAlignment="1">
      <alignment vertical="center" wrapText="1"/>
    </xf>
    <xf numFmtId="185" fontId="49" fillId="0" borderId="27" xfId="0" applyNumberFormat="1" applyFont="1" applyBorder="1" applyAlignment="1">
      <alignment vertical="center" wrapText="1"/>
    </xf>
    <xf numFmtId="185" fontId="49" fillId="7" borderId="31" xfId="0" applyNumberFormat="1" applyFont="1" applyFill="1" applyBorder="1" applyAlignment="1">
      <alignment horizontal="right" vertical="center" wrapText="1"/>
    </xf>
    <xf numFmtId="185" fontId="49" fillId="7" borderId="32" xfId="0" applyNumberFormat="1" applyFont="1" applyFill="1" applyBorder="1" applyAlignment="1">
      <alignment horizontal="right" vertical="center" wrapText="1"/>
    </xf>
    <xf numFmtId="185" fontId="49" fillId="0" borderId="33" xfId="0" applyNumberFormat="1" applyFont="1" applyBorder="1" applyAlignment="1">
      <alignment horizontal="right" vertical="center" wrapText="1"/>
    </xf>
    <xf numFmtId="185" fontId="49" fillId="0" borderId="30" xfId="0" applyNumberFormat="1" applyFont="1" applyBorder="1" applyAlignment="1">
      <alignment horizontal="right" vertical="center" wrapText="1"/>
    </xf>
    <xf numFmtId="185" fontId="49" fillId="0" borderId="27" xfId="0" applyNumberFormat="1" applyFont="1" applyBorder="1" applyAlignment="1">
      <alignment horizontal="right" vertical="center" wrapText="1"/>
    </xf>
    <xf numFmtId="185" fontId="49" fillId="4" borderId="31" xfId="0" applyNumberFormat="1" applyFont="1" applyFill="1" applyBorder="1" applyAlignment="1">
      <alignment horizontal="right" vertical="center" wrapText="1"/>
    </xf>
    <xf numFmtId="185" fontId="49" fillId="4" borderId="32" xfId="0" applyNumberFormat="1" applyFont="1" applyFill="1" applyBorder="1" applyAlignment="1">
      <alignment horizontal="right" vertical="center" wrapText="1"/>
    </xf>
    <xf numFmtId="185" fontId="49" fillId="0" borderId="21" xfId="0" applyNumberFormat="1" applyFont="1" applyBorder="1" applyAlignment="1">
      <alignment horizontal="right" vertical="center" wrapText="1"/>
    </xf>
    <xf numFmtId="185" fontId="49" fillId="4" borderId="34" xfId="0" applyNumberFormat="1" applyFont="1" applyFill="1" applyBorder="1" applyAlignment="1">
      <alignment horizontal="right" vertical="center" wrapText="1"/>
    </xf>
    <xf numFmtId="185" fontId="49" fillId="4" borderId="35" xfId="0" applyNumberFormat="1" applyFont="1" applyFill="1" applyBorder="1" applyAlignment="1">
      <alignment horizontal="right" vertical="center" wrapText="1"/>
    </xf>
    <xf numFmtId="185" fontId="49" fillId="6" borderId="31" xfId="0" applyNumberFormat="1" applyFont="1" applyFill="1" applyBorder="1" applyAlignment="1">
      <alignment horizontal="right" vertical="center" wrapText="1"/>
    </xf>
    <xf numFmtId="185" fontId="49" fillId="6" borderId="32" xfId="0" applyNumberFormat="1" applyFont="1" applyFill="1" applyBorder="1" applyAlignment="1">
      <alignment horizontal="right" vertical="center" wrapText="1"/>
    </xf>
    <xf numFmtId="185" fontId="49" fillId="4" borderId="12" xfId="0" applyNumberFormat="1" applyFont="1" applyFill="1" applyBorder="1" applyAlignment="1">
      <alignment horizontal="right" vertical="center" wrapText="1"/>
    </xf>
    <xf numFmtId="185" fontId="49" fillId="4" borderId="36" xfId="0" applyNumberFormat="1" applyFont="1" applyFill="1" applyBorder="1" applyAlignment="1">
      <alignment horizontal="right" vertical="center" wrapText="1"/>
    </xf>
    <xf numFmtId="185" fontId="49" fillId="4" borderId="13" xfId="0" applyNumberFormat="1" applyFont="1" applyFill="1" applyBorder="1" applyAlignment="1">
      <alignment horizontal="right" vertical="center" wrapText="1"/>
    </xf>
    <xf numFmtId="185" fontId="49" fillId="0" borderId="28" xfId="0" applyNumberFormat="1" applyFont="1" applyBorder="1" applyAlignment="1">
      <alignment horizontal="right" vertical="center" wrapText="1"/>
    </xf>
    <xf numFmtId="185" fontId="49" fillId="4" borderId="37" xfId="0" applyNumberFormat="1" applyFont="1" applyFill="1" applyBorder="1" applyAlignment="1">
      <alignment horizontal="right" vertical="center" wrapText="1"/>
    </xf>
    <xf numFmtId="185" fontId="49" fillId="4" borderId="38" xfId="0" applyNumberFormat="1" applyFont="1" applyFill="1" applyBorder="1" applyAlignment="1">
      <alignment horizontal="right" vertical="center" wrapText="1"/>
    </xf>
    <xf numFmtId="0" fontId="54" fillId="4" borderId="12" xfId="0" applyFont="1" applyFill="1" applyBorder="1" applyAlignment="1">
      <alignment horizontal="center" vertical="center" wrapText="1"/>
    </xf>
    <xf numFmtId="0" fontId="51" fillId="0" borderId="16" xfId="0" applyFont="1" applyBorder="1" applyAlignment="1">
      <alignment horizontal="justify" vertical="center" wrapText="1"/>
    </xf>
    <xf numFmtId="0" fontId="0" fillId="33" borderId="12" xfId="0" applyFill="1" applyBorder="1" applyAlignment="1">
      <alignment horizontal="center" vertical="center"/>
    </xf>
    <xf numFmtId="0" fontId="55" fillId="6" borderId="12" xfId="0" applyFont="1" applyFill="1" applyBorder="1" applyAlignment="1">
      <alignment horizontal="center" vertical="center"/>
    </xf>
    <xf numFmtId="0" fontId="0" fillId="6" borderId="12" xfId="0" applyFill="1" applyBorder="1" applyAlignment="1">
      <alignment horizontal="center" vertical="center"/>
    </xf>
    <xf numFmtId="58" fontId="0" fillId="6" borderId="39" xfId="0" applyNumberFormat="1" applyFill="1" applyBorder="1" applyAlignment="1">
      <alignment vertical="center"/>
    </xf>
    <xf numFmtId="58" fontId="0" fillId="6" borderId="11" xfId="0" applyNumberFormat="1" applyFill="1" applyBorder="1" applyAlignment="1">
      <alignment vertical="center"/>
    </xf>
    <xf numFmtId="0" fontId="56" fillId="0" borderId="0" xfId="0" applyFont="1" applyAlignment="1">
      <alignment horizontal="center" vertical="center"/>
    </xf>
    <xf numFmtId="0" fontId="49" fillId="0" borderId="40" xfId="0" applyFont="1" applyBorder="1" applyAlignment="1">
      <alignment horizontal="right" vertical="center"/>
    </xf>
    <xf numFmtId="0" fontId="54" fillId="4" borderId="41" xfId="0" applyFont="1" applyFill="1" applyBorder="1" applyAlignment="1">
      <alignment horizontal="center" vertical="center" textRotation="255" wrapText="1"/>
    </xf>
    <xf numFmtId="0" fontId="54" fillId="4" borderId="31" xfId="0" applyFont="1" applyFill="1" applyBorder="1" applyAlignment="1">
      <alignment horizontal="center" vertical="center" textRotation="255" wrapText="1"/>
    </xf>
    <xf numFmtId="0" fontId="54" fillId="4" borderId="22" xfId="0" applyFont="1" applyFill="1" applyBorder="1" applyAlignment="1">
      <alignment horizontal="center" vertical="center" textRotation="255" wrapText="1"/>
    </xf>
    <xf numFmtId="0" fontId="51" fillId="6" borderId="39"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51" fillId="6" borderId="42" xfId="0" applyFont="1" applyFill="1" applyBorder="1" applyAlignment="1">
      <alignment horizontal="center" vertical="center" wrapText="1"/>
    </xf>
    <xf numFmtId="0" fontId="49" fillId="0" borderId="0" xfId="0" applyFont="1" applyAlignment="1">
      <alignment horizontal="center" vertical="center"/>
    </xf>
    <xf numFmtId="0" fontId="49" fillId="33" borderId="43" xfId="0" applyFont="1" applyFill="1" applyBorder="1" applyAlignment="1">
      <alignment horizontal="center" vertical="center" wrapText="1"/>
    </xf>
    <xf numFmtId="0" fontId="49" fillId="33" borderId="44" xfId="0" applyFont="1" applyFill="1" applyBorder="1" applyAlignment="1">
      <alignment horizontal="center" vertical="center" wrapText="1"/>
    </xf>
    <xf numFmtId="0" fontId="49" fillId="33" borderId="45" xfId="0" applyFont="1" applyFill="1" applyBorder="1" applyAlignment="1">
      <alignment horizontal="center" vertical="center" wrapText="1"/>
    </xf>
    <xf numFmtId="0" fontId="54" fillId="4" borderId="46" xfId="0" applyFont="1" applyFill="1" applyBorder="1" applyAlignment="1">
      <alignment horizontal="justify" vertical="center" wrapText="1"/>
    </xf>
    <xf numFmtId="0" fontId="54" fillId="4" borderId="47" xfId="0" applyFont="1" applyFill="1" applyBorder="1" applyAlignment="1">
      <alignment horizontal="justify" vertical="center" wrapText="1"/>
    </xf>
    <xf numFmtId="0" fontId="54" fillId="0" borderId="19" xfId="0" applyFont="1" applyBorder="1" applyAlignment="1">
      <alignment horizontal="justify" vertical="center" wrapText="1"/>
    </xf>
    <xf numFmtId="0" fontId="54" fillId="0" borderId="48" xfId="0" applyFont="1" applyBorder="1" applyAlignment="1">
      <alignment horizontal="justify" vertical="center" wrapText="1"/>
    </xf>
    <xf numFmtId="0" fontId="54" fillId="4" borderId="49" xfId="0" applyFont="1" applyFill="1" applyBorder="1" applyAlignment="1">
      <alignment horizontal="justify" vertical="center" wrapText="1"/>
    </xf>
    <xf numFmtId="0" fontId="54" fillId="4" borderId="0" xfId="0" applyFont="1" applyFill="1" applyBorder="1" applyAlignment="1">
      <alignment horizontal="justify" vertical="center" wrapText="1"/>
    </xf>
    <xf numFmtId="0" fontId="54" fillId="0" borderId="16" xfId="0" applyFont="1" applyBorder="1" applyAlignment="1">
      <alignment horizontal="justify" vertical="center" wrapText="1"/>
    </xf>
    <xf numFmtId="0" fontId="54" fillId="4" borderId="39" xfId="0" applyFont="1" applyFill="1" applyBorder="1" applyAlignment="1">
      <alignment horizontal="left" vertical="center" shrinkToFit="1"/>
    </xf>
    <xf numFmtId="0" fontId="54" fillId="4" borderId="11" xfId="0" applyFont="1" applyFill="1" applyBorder="1" applyAlignment="1">
      <alignment horizontal="left" vertical="center" shrinkToFit="1"/>
    </xf>
    <xf numFmtId="0" fontId="51" fillId="4" borderId="10" xfId="0" applyFont="1" applyFill="1" applyBorder="1" applyAlignment="1">
      <alignment horizontal="justify" vertical="center" wrapText="1"/>
    </xf>
    <xf numFmtId="0" fontId="51" fillId="4" borderId="11" xfId="0" applyFont="1" applyFill="1" applyBorder="1" applyAlignment="1">
      <alignment horizontal="justify" vertical="center" wrapText="1"/>
    </xf>
    <xf numFmtId="0" fontId="51" fillId="6" borderId="11" xfId="0" applyFont="1" applyFill="1" applyBorder="1" applyAlignment="1">
      <alignment horizontal="center" vertical="center" wrapText="1"/>
    </xf>
    <xf numFmtId="0" fontId="51" fillId="6" borderId="13" xfId="0" applyFont="1" applyFill="1" applyBorder="1" applyAlignment="1">
      <alignment horizontal="center" vertical="center" wrapText="1"/>
    </xf>
    <xf numFmtId="0" fontId="54" fillId="6" borderId="50" xfId="0" applyFont="1" applyFill="1" applyBorder="1" applyAlignment="1">
      <alignment horizontal="justify" vertical="center" textRotation="255" wrapText="1"/>
    </xf>
    <xf numFmtId="0" fontId="54" fillId="6" borderId="51" xfId="0" applyFont="1" applyFill="1" applyBorder="1" applyAlignment="1">
      <alignment horizontal="justify" vertical="center" textRotation="255" wrapText="1"/>
    </xf>
    <xf numFmtId="0" fontId="54" fillId="6" borderId="52" xfId="0" applyFont="1" applyFill="1" applyBorder="1" applyAlignment="1">
      <alignment horizontal="justify" vertical="center" textRotation="255" wrapText="1"/>
    </xf>
    <xf numFmtId="0" fontId="54" fillId="4" borderId="53" xfId="0" applyFont="1" applyFill="1" applyBorder="1" applyAlignment="1">
      <alignment horizontal="justify" vertical="center" wrapText="1"/>
    </xf>
    <xf numFmtId="0" fontId="54" fillId="4" borderId="34" xfId="0" applyFont="1" applyFill="1" applyBorder="1" applyAlignment="1">
      <alignment horizontal="justify" vertical="center" wrapText="1"/>
    </xf>
    <xf numFmtId="0" fontId="54" fillId="4" borderId="10" xfId="0" applyFont="1" applyFill="1" applyBorder="1" applyAlignment="1">
      <alignment horizontal="justify" vertical="center" wrapText="1"/>
    </xf>
    <xf numFmtId="0" fontId="54" fillId="4" borderId="11" xfId="0" applyFont="1" applyFill="1" applyBorder="1" applyAlignment="1">
      <alignment horizontal="justify" vertical="center" wrapText="1"/>
    </xf>
    <xf numFmtId="0" fontId="54" fillId="0" borderId="17" xfId="0" applyFont="1" applyBorder="1" applyAlignment="1">
      <alignment horizontal="justify" vertical="center" wrapText="1"/>
    </xf>
    <xf numFmtId="0" fontId="51" fillId="6" borderId="10" xfId="0" applyFont="1" applyFill="1" applyBorder="1" applyAlignment="1">
      <alignment horizontal="center" vertical="center" wrapText="1"/>
    </xf>
    <xf numFmtId="0" fontId="54" fillId="6" borderId="50" xfId="0" applyFont="1" applyFill="1" applyBorder="1" applyAlignment="1">
      <alignment horizontal="center" vertical="center" textRotation="255" wrapText="1"/>
    </xf>
    <xf numFmtId="0" fontId="54" fillId="6" borderId="51" xfId="0" applyFont="1" applyFill="1" applyBorder="1" applyAlignment="1">
      <alignment horizontal="center" vertical="center" textRotation="255" wrapText="1"/>
    </xf>
    <xf numFmtId="0" fontId="54" fillId="6" borderId="54" xfId="0" applyFont="1" applyFill="1" applyBorder="1" applyAlignment="1">
      <alignment horizontal="center" vertical="center" textRotation="255" wrapText="1"/>
    </xf>
    <xf numFmtId="0" fontId="54" fillId="6" borderId="55" xfId="0" applyFont="1" applyFill="1" applyBorder="1" applyAlignment="1">
      <alignment horizontal="justify" vertical="center" wrapText="1"/>
    </xf>
    <xf numFmtId="0" fontId="54" fillId="6" borderId="0" xfId="0" applyFont="1" applyFill="1" applyBorder="1" applyAlignment="1">
      <alignment horizontal="justify" vertical="center" wrapText="1"/>
    </xf>
    <xf numFmtId="0" fontId="54" fillId="6" borderId="55" xfId="0" applyFont="1" applyFill="1" applyBorder="1" applyAlignment="1">
      <alignment horizontal="center" vertical="center" textRotation="255" wrapText="1"/>
    </xf>
    <xf numFmtId="0" fontId="51" fillId="33" borderId="56" xfId="0" applyFont="1" applyFill="1" applyBorder="1" applyAlignment="1">
      <alignment horizontal="center" vertical="center" textRotation="255" wrapText="1"/>
    </xf>
    <xf numFmtId="0" fontId="51" fillId="33" borderId="57" xfId="0" applyFont="1" applyFill="1" applyBorder="1" applyAlignment="1">
      <alignment horizontal="center" vertical="center" textRotation="255" wrapText="1"/>
    </xf>
    <xf numFmtId="0" fontId="51" fillId="33" borderId="58" xfId="0" applyFont="1" applyFill="1" applyBorder="1" applyAlignment="1">
      <alignment horizontal="center" vertical="center" textRotation="255" wrapText="1"/>
    </xf>
    <xf numFmtId="0" fontId="51" fillId="6" borderId="3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H6" sqref="H6"/>
    </sheetView>
  </sheetViews>
  <sheetFormatPr defaultColWidth="10.57421875" defaultRowHeight="18" customHeight="1"/>
  <cols>
    <col min="1" max="5" width="10.57421875" style="0" customWidth="1"/>
    <col min="6" max="6" width="20.57421875" style="0" customWidth="1"/>
  </cols>
  <sheetData>
    <row r="1" spans="1:3" ht="18" customHeight="1">
      <c r="A1" s="13" t="s">
        <v>8</v>
      </c>
      <c r="B1" s="73"/>
      <c r="C1" s="74"/>
    </row>
    <row r="2" spans="1:8" ht="18" customHeight="1">
      <c r="A2" s="13" t="s">
        <v>0</v>
      </c>
      <c r="B2" s="4" t="s">
        <v>2</v>
      </c>
      <c r="C2" s="5">
        <v>27</v>
      </c>
      <c r="D2" s="2" t="s">
        <v>1</v>
      </c>
      <c r="E2" s="2" t="s">
        <v>3</v>
      </c>
      <c r="F2" s="3">
        <f>DATEVALUE(B2&amp;C2&amp;"年4月1日")</f>
        <v>42095</v>
      </c>
      <c r="H2" t="s">
        <v>4</v>
      </c>
    </row>
    <row r="3" spans="1:6" ht="18" customHeight="1">
      <c r="A3" s="70" t="s">
        <v>7</v>
      </c>
      <c r="B3" s="7" t="s">
        <v>5</v>
      </c>
      <c r="C3" s="71" t="s">
        <v>62</v>
      </c>
      <c r="D3" s="71"/>
      <c r="E3" s="71"/>
      <c r="F3" s="71"/>
    </row>
    <row r="4" spans="1:6" ht="18" customHeight="1">
      <c r="A4" s="70"/>
      <c r="B4" s="7" t="s">
        <v>6</v>
      </c>
      <c r="C4" s="72" t="s">
        <v>61</v>
      </c>
      <c r="D4" s="72"/>
      <c r="E4" s="72"/>
      <c r="F4" s="72"/>
    </row>
    <row r="8" ht="18" customHeight="1">
      <c r="A8" s="1" t="s">
        <v>48</v>
      </c>
    </row>
    <row r="9" ht="18" customHeight="1">
      <c r="A9" s="12" t="s">
        <v>49</v>
      </c>
    </row>
    <row r="10" ht="18" customHeight="1">
      <c r="A10" s="12" t="s">
        <v>50</v>
      </c>
    </row>
    <row r="11" ht="18" customHeight="1">
      <c r="A11" s="12" t="s">
        <v>51</v>
      </c>
    </row>
    <row r="12" ht="18" customHeight="1">
      <c r="A12" s="12" t="s">
        <v>52</v>
      </c>
    </row>
    <row r="13" ht="18" customHeight="1">
      <c r="A13" s="12" t="s">
        <v>53</v>
      </c>
    </row>
    <row r="14" ht="18" customHeight="1">
      <c r="A14" s="14" t="s">
        <v>54</v>
      </c>
    </row>
    <row r="15" ht="18" customHeight="1">
      <c r="A15" s="12" t="s">
        <v>55</v>
      </c>
    </row>
    <row r="16" ht="18" customHeight="1">
      <c r="A16" s="12" t="s">
        <v>56</v>
      </c>
    </row>
    <row r="17" ht="18" customHeight="1">
      <c r="A17" s="12" t="s">
        <v>57</v>
      </c>
    </row>
    <row r="18" ht="18" customHeight="1">
      <c r="A18" s="12" t="s">
        <v>58</v>
      </c>
    </row>
    <row r="19" ht="18" customHeight="1">
      <c r="A19" s="12" t="s">
        <v>59</v>
      </c>
    </row>
  </sheetData>
  <sheetProtection/>
  <mergeCells count="4">
    <mergeCell ref="A3:A4"/>
    <mergeCell ref="C3:F3"/>
    <mergeCell ref="C4:F4"/>
    <mergeCell ref="B1:C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63"/>
  <sheetViews>
    <sheetView tabSelected="1" zoomScalePageLayoutView="0" workbookViewId="0" topLeftCell="A40">
      <selection activeCell="H65" sqref="H65"/>
    </sheetView>
  </sheetViews>
  <sheetFormatPr defaultColWidth="9.140625" defaultRowHeight="18" customHeight="1"/>
  <cols>
    <col min="1" max="3" width="3.421875" style="6" customWidth="1"/>
    <col min="4" max="4" width="25.57421875" style="6" customWidth="1"/>
    <col min="5" max="13" width="10.57421875" style="6" customWidth="1"/>
    <col min="14" max="16384" width="9.00390625" style="6" customWidth="1"/>
  </cols>
  <sheetData>
    <row r="1" spans="1:13" ht="18" customHeight="1">
      <c r="A1" s="83" t="s">
        <v>44</v>
      </c>
      <c r="B1" s="83"/>
      <c r="C1" s="83"/>
      <c r="D1" s="83"/>
      <c r="E1" s="83"/>
      <c r="F1" s="83"/>
      <c r="G1" s="83"/>
      <c r="H1" s="83"/>
      <c r="I1" s="83"/>
      <c r="J1" s="83"/>
      <c r="K1" s="83"/>
      <c r="L1" s="83"/>
      <c r="M1" s="83"/>
    </row>
    <row r="2" spans="1:13" ht="18" customHeight="1">
      <c r="A2" s="75" t="s">
        <v>45</v>
      </c>
      <c r="B2" s="75"/>
      <c r="C2" s="75"/>
      <c r="D2" s="75"/>
      <c r="E2" s="75"/>
      <c r="F2" s="75"/>
      <c r="G2" s="75"/>
      <c r="H2" s="75"/>
      <c r="I2" s="75"/>
      <c r="J2" s="75"/>
      <c r="K2" s="75"/>
      <c r="L2" s="75"/>
      <c r="M2" s="75"/>
    </row>
    <row r="3" spans="1:13" ht="18" customHeight="1">
      <c r="A3" s="83" t="str">
        <f>"(自)"&amp;TEXT('基本データ'!F2-365,"ggge年m月d日")&amp;"(至)"&amp;TEXT('基本データ'!F2-1,"ggge年m月d日")</f>
        <v>(自)平成26年4月1日(至)平成27年3月31日</v>
      </c>
      <c r="B3" s="83"/>
      <c r="C3" s="83"/>
      <c r="D3" s="83"/>
      <c r="E3" s="83"/>
      <c r="F3" s="83"/>
      <c r="G3" s="83"/>
      <c r="H3" s="83"/>
      <c r="I3" s="83"/>
      <c r="J3" s="83"/>
      <c r="K3" s="83"/>
      <c r="L3" s="83"/>
      <c r="M3" s="83"/>
    </row>
    <row r="4" spans="1:13" ht="18" customHeight="1" thickBot="1">
      <c r="A4" s="76" t="s">
        <v>11</v>
      </c>
      <c r="B4" s="76"/>
      <c r="C4" s="76"/>
      <c r="D4" s="76"/>
      <c r="E4" s="76"/>
      <c r="F4" s="76"/>
      <c r="G4" s="76"/>
      <c r="H4" s="76"/>
      <c r="I4" s="76"/>
      <c r="J4" s="76"/>
      <c r="K4" s="76"/>
      <c r="L4" s="76"/>
      <c r="M4" s="76"/>
    </row>
    <row r="5" spans="1:14" ht="18" customHeight="1">
      <c r="A5" s="115" t="s">
        <v>12</v>
      </c>
      <c r="B5" s="84" t="s">
        <v>33</v>
      </c>
      <c r="C5" s="85"/>
      <c r="D5" s="85"/>
      <c r="E5" s="85"/>
      <c r="F5" s="85"/>
      <c r="G5" s="85"/>
      <c r="H5" s="85"/>
      <c r="I5" s="85"/>
      <c r="J5" s="85"/>
      <c r="K5" s="85"/>
      <c r="L5" s="85"/>
      <c r="M5" s="86"/>
      <c r="N5" s="9"/>
    </row>
    <row r="6" spans="1:14" ht="18" customHeight="1">
      <c r="A6" s="116"/>
      <c r="B6" s="82" t="s">
        <v>10</v>
      </c>
      <c r="C6" s="81"/>
      <c r="D6" s="81"/>
      <c r="E6" s="80" t="s">
        <v>9</v>
      </c>
      <c r="F6" s="98"/>
      <c r="G6" s="81"/>
      <c r="H6" s="81"/>
      <c r="I6" s="81"/>
      <c r="J6" s="81"/>
      <c r="K6" s="81"/>
      <c r="L6" s="81"/>
      <c r="M6" s="99"/>
      <c r="N6" s="9"/>
    </row>
    <row r="7" spans="1:14" ht="18" customHeight="1">
      <c r="A7" s="116"/>
      <c r="B7" s="82"/>
      <c r="C7" s="81"/>
      <c r="D7" s="81"/>
      <c r="E7" s="80"/>
      <c r="F7" s="80" t="s">
        <v>65</v>
      </c>
      <c r="G7" s="108"/>
      <c r="H7" s="108"/>
      <c r="I7" s="108"/>
      <c r="J7" s="108"/>
      <c r="K7" s="98"/>
      <c r="L7" s="80" t="s">
        <v>66</v>
      </c>
      <c r="M7" s="118"/>
      <c r="N7" s="9"/>
    </row>
    <row r="8" spans="1:14" ht="21" customHeight="1">
      <c r="A8" s="116"/>
      <c r="B8" s="82"/>
      <c r="C8" s="81"/>
      <c r="D8" s="81"/>
      <c r="E8" s="81"/>
      <c r="F8" s="68" t="s">
        <v>16</v>
      </c>
      <c r="G8" s="68" t="s">
        <v>63</v>
      </c>
      <c r="H8" s="10" t="s">
        <v>68</v>
      </c>
      <c r="I8" s="68" t="s">
        <v>64</v>
      </c>
      <c r="J8" s="15" t="s">
        <v>69</v>
      </c>
      <c r="K8" s="15" t="s">
        <v>70</v>
      </c>
      <c r="L8" s="10" t="s">
        <v>99</v>
      </c>
      <c r="M8" s="11" t="s">
        <v>67</v>
      </c>
      <c r="N8" s="9"/>
    </row>
    <row r="9" spans="1:14" ht="18" customHeight="1">
      <c r="A9" s="116"/>
      <c r="B9" s="109" t="s">
        <v>78</v>
      </c>
      <c r="C9" s="77" t="s">
        <v>60</v>
      </c>
      <c r="D9" s="18" t="s">
        <v>73</v>
      </c>
      <c r="E9" s="28">
        <f>SUM(F9:M9)</f>
        <v>39827</v>
      </c>
      <c r="F9" s="28"/>
      <c r="G9" s="28"/>
      <c r="H9" s="28"/>
      <c r="I9" s="28"/>
      <c r="J9" s="28"/>
      <c r="K9" s="28"/>
      <c r="L9" s="28">
        <v>39827</v>
      </c>
      <c r="M9" s="29"/>
      <c r="N9" s="9"/>
    </row>
    <row r="10" spans="1:14" ht="18" customHeight="1">
      <c r="A10" s="116"/>
      <c r="B10" s="110"/>
      <c r="C10" s="78"/>
      <c r="D10" s="21" t="s">
        <v>74</v>
      </c>
      <c r="E10" s="30">
        <f>SUM(F10:M10)</f>
        <v>6189</v>
      </c>
      <c r="F10" s="30"/>
      <c r="G10" s="30"/>
      <c r="H10" s="30"/>
      <c r="I10" s="30"/>
      <c r="J10" s="30"/>
      <c r="K10" s="30"/>
      <c r="L10" s="30"/>
      <c r="M10" s="31">
        <v>6189</v>
      </c>
      <c r="N10" s="9"/>
    </row>
    <row r="11" spans="1:14" ht="18" customHeight="1">
      <c r="A11" s="116"/>
      <c r="B11" s="110"/>
      <c r="C11" s="79"/>
      <c r="D11" s="26" t="s">
        <v>77</v>
      </c>
      <c r="E11" s="32">
        <f>SUM(E9:E10)</f>
        <v>46016</v>
      </c>
      <c r="F11" s="32">
        <f aca="true" t="shared" si="0" ref="F11:L11">SUM(F9:F10)</f>
        <v>0</v>
      </c>
      <c r="G11" s="32">
        <f t="shared" si="0"/>
        <v>0</v>
      </c>
      <c r="H11" s="32">
        <f t="shared" si="0"/>
        <v>0</v>
      </c>
      <c r="I11" s="32">
        <f t="shared" si="0"/>
        <v>0</v>
      </c>
      <c r="J11" s="32">
        <f t="shared" si="0"/>
        <v>0</v>
      </c>
      <c r="K11" s="32">
        <f t="shared" si="0"/>
        <v>0</v>
      </c>
      <c r="L11" s="32">
        <f t="shared" si="0"/>
        <v>39827</v>
      </c>
      <c r="M11" s="33">
        <f>SUM(M9:M10)</f>
        <v>6189</v>
      </c>
      <c r="N11" s="9"/>
    </row>
    <row r="12" spans="1:14" ht="18" customHeight="1">
      <c r="A12" s="116"/>
      <c r="B12" s="110"/>
      <c r="C12" s="77" t="s">
        <v>72</v>
      </c>
      <c r="D12" s="25" t="s">
        <v>75</v>
      </c>
      <c r="E12" s="34">
        <f>SUM(F12:M12)</f>
        <v>39838</v>
      </c>
      <c r="F12" s="34"/>
      <c r="G12" s="34"/>
      <c r="H12" s="34"/>
      <c r="I12" s="34"/>
      <c r="J12" s="34"/>
      <c r="K12" s="34"/>
      <c r="L12" s="34">
        <v>33649</v>
      </c>
      <c r="M12" s="35">
        <v>6189</v>
      </c>
      <c r="N12" s="9"/>
    </row>
    <row r="13" spans="1:14" ht="18" customHeight="1">
      <c r="A13" s="116"/>
      <c r="B13" s="110"/>
      <c r="C13" s="78"/>
      <c r="D13" s="21" t="s">
        <v>76</v>
      </c>
      <c r="E13" s="30">
        <f>SUM(F13:M13)</f>
        <v>9987</v>
      </c>
      <c r="F13" s="30"/>
      <c r="G13" s="30"/>
      <c r="H13" s="30"/>
      <c r="I13" s="30"/>
      <c r="J13" s="30"/>
      <c r="K13" s="30"/>
      <c r="L13" s="30">
        <v>9987</v>
      </c>
      <c r="M13" s="36"/>
      <c r="N13" s="9"/>
    </row>
    <row r="14" spans="1:14" ht="18" customHeight="1">
      <c r="A14" s="116"/>
      <c r="B14" s="110"/>
      <c r="C14" s="79"/>
      <c r="D14" s="27" t="s">
        <v>71</v>
      </c>
      <c r="E14" s="37">
        <f>SUM(E12:E13)</f>
        <v>49825</v>
      </c>
      <c r="F14" s="37">
        <f aca="true" t="shared" si="1" ref="F14:M14">SUM(F12:F13)</f>
        <v>0</v>
      </c>
      <c r="G14" s="37">
        <f t="shared" si="1"/>
        <v>0</v>
      </c>
      <c r="H14" s="37">
        <f t="shared" si="1"/>
        <v>0</v>
      </c>
      <c r="I14" s="37">
        <f t="shared" si="1"/>
        <v>0</v>
      </c>
      <c r="J14" s="37">
        <f t="shared" si="1"/>
        <v>0</v>
      </c>
      <c r="K14" s="37">
        <f t="shared" si="1"/>
        <v>0</v>
      </c>
      <c r="L14" s="37">
        <f t="shared" si="1"/>
        <v>43636</v>
      </c>
      <c r="M14" s="38">
        <f t="shared" si="1"/>
        <v>6189</v>
      </c>
      <c r="N14" s="9"/>
    </row>
    <row r="15" spans="1:14" ht="24" customHeight="1">
      <c r="A15" s="116"/>
      <c r="B15" s="111"/>
      <c r="C15" s="94" t="s">
        <v>101</v>
      </c>
      <c r="D15" s="95"/>
      <c r="E15" s="39">
        <f>E11-E14</f>
        <v>-3809</v>
      </c>
      <c r="F15" s="39">
        <f aca="true" t="shared" si="2" ref="F15:M15">F11-F14</f>
        <v>0</v>
      </c>
      <c r="G15" s="39">
        <f t="shared" si="2"/>
        <v>0</v>
      </c>
      <c r="H15" s="39">
        <f t="shared" si="2"/>
        <v>0</v>
      </c>
      <c r="I15" s="39">
        <f t="shared" si="2"/>
        <v>0</v>
      </c>
      <c r="J15" s="39">
        <f t="shared" si="2"/>
        <v>0</v>
      </c>
      <c r="K15" s="39">
        <f t="shared" si="2"/>
        <v>0</v>
      </c>
      <c r="L15" s="39">
        <f t="shared" si="2"/>
        <v>-3809</v>
      </c>
      <c r="M15" s="40">
        <f t="shared" si="2"/>
        <v>0</v>
      </c>
      <c r="N15" s="9"/>
    </row>
    <row r="16" spans="1:14" ht="18" customHeight="1">
      <c r="A16" s="116"/>
      <c r="B16" s="114" t="s">
        <v>34</v>
      </c>
      <c r="C16" s="78" t="s">
        <v>17</v>
      </c>
      <c r="D16" s="20" t="s">
        <v>18</v>
      </c>
      <c r="E16" s="41">
        <f>SUM(F16:M16)</f>
        <v>530325</v>
      </c>
      <c r="F16" s="42"/>
      <c r="G16" s="42">
        <v>171425</v>
      </c>
      <c r="H16" s="42">
        <v>112593</v>
      </c>
      <c r="I16" s="42">
        <v>127844</v>
      </c>
      <c r="J16" s="42">
        <v>34090</v>
      </c>
      <c r="K16" s="42"/>
      <c r="L16" s="42">
        <v>51402</v>
      </c>
      <c r="M16" s="43">
        <v>32971</v>
      </c>
      <c r="N16" s="16"/>
    </row>
    <row r="17" spans="1:14" ht="18" customHeight="1">
      <c r="A17" s="116"/>
      <c r="B17" s="114"/>
      <c r="C17" s="78"/>
      <c r="D17" s="19" t="s">
        <v>19</v>
      </c>
      <c r="E17" s="44">
        <f aca="true" t="shared" si="3" ref="E17:E23">SUM(F17:M17)</f>
        <v>15529</v>
      </c>
      <c r="F17" s="45"/>
      <c r="G17" s="45">
        <v>2984</v>
      </c>
      <c r="H17" s="45">
        <v>826</v>
      </c>
      <c r="I17" s="45">
        <v>552</v>
      </c>
      <c r="J17" s="45">
        <v>8279</v>
      </c>
      <c r="K17" s="45"/>
      <c r="L17" s="45">
        <v>1748</v>
      </c>
      <c r="M17" s="46">
        <v>1140</v>
      </c>
      <c r="N17" s="16"/>
    </row>
    <row r="18" spans="1:14" ht="18" customHeight="1">
      <c r="A18" s="116"/>
      <c r="B18" s="114"/>
      <c r="C18" s="78"/>
      <c r="D18" s="19" t="s">
        <v>97</v>
      </c>
      <c r="E18" s="44">
        <f t="shared" si="3"/>
        <v>14581</v>
      </c>
      <c r="F18" s="45"/>
      <c r="G18" s="45">
        <v>196</v>
      </c>
      <c r="H18" s="45"/>
      <c r="I18" s="45">
        <v>837</v>
      </c>
      <c r="J18" s="45">
        <v>4663</v>
      </c>
      <c r="K18" s="45">
        <v>8885</v>
      </c>
      <c r="L18" s="45"/>
      <c r="M18" s="46"/>
      <c r="N18" s="16"/>
    </row>
    <row r="19" spans="1:14" ht="18" customHeight="1">
      <c r="A19" s="116"/>
      <c r="B19" s="114"/>
      <c r="C19" s="78"/>
      <c r="D19" s="19" t="s">
        <v>20</v>
      </c>
      <c r="E19" s="44">
        <f t="shared" si="3"/>
        <v>1188</v>
      </c>
      <c r="F19" s="45"/>
      <c r="G19" s="45">
        <v>1</v>
      </c>
      <c r="H19" s="45">
        <v>6</v>
      </c>
      <c r="I19" s="45">
        <v>1181</v>
      </c>
      <c r="J19" s="45"/>
      <c r="K19" s="45"/>
      <c r="L19" s="45"/>
      <c r="M19" s="46"/>
      <c r="N19" s="16"/>
    </row>
    <row r="20" spans="1:14" ht="18" customHeight="1">
      <c r="A20" s="116"/>
      <c r="B20" s="114"/>
      <c r="C20" s="78"/>
      <c r="D20" s="19" t="s">
        <v>21</v>
      </c>
      <c r="E20" s="44">
        <f t="shared" si="3"/>
        <v>890</v>
      </c>
      <c r="F20" s="45">
        <v>490</v>
      </c>
      <c r="G20" s="45">
        <v>60</v>
      </c>
      <c r="H20" s="45">
        <v>90</v>
      </c>
      <c r="I20" s="45">
        <v>102</v>
      </c>
      <c r="J20" s="45"/>
      <c r="K20" s="45"/>
      <c r="L20" s="45">
        <v>96</v>
      </c>
      <c r="M20" s="46">
        <v>52</v>
      </c>
      <c r="N20" s="9"/>
    </row>
    <row r="21" spans="1:14" ht="18" customHeight="1">
      <c r="A21" s="116"/>
      <c r="B21" s="114"/>
      <c r="C21" s="78"/>
      <c r="D21" s="19" t="s">
        <v>15</v>
      </c>
      <c r="E21" s="44">
        <f t="shared" si="3"/>
        <v>3124</v>
      </c>
      <c r="F21" s="45">
        <v>120</v>
      </c>
      <c r="G21" s="45">
        <v>669</v>
      </c>
      <c r="H21" s="45">
        <v>9</v>
      </c>
      <c r="I21" s="45">
        <v>2213</v>
      </c>
      <c r="J21" s="45"/>
      <c r="K21" s="45"/>
      <c r="L21" s="45">
        <v>63</v>
      </c>
      <c r="M21" s="46">
        <v>50</v>
      </c>
      <c r="N21" s="9"/>
    </row>
    <row r="22" spans="1:14" ht="18" customHeight="1">
      <c r="A22" s="116"/>
      <c r="B22" s="114"/>
      <c r="C22" s="78"/>
      <c r="D22" s="19" t="s">
        <v>32</v>
      </c>
      <c r="E22" s="44">
        <f t="shared" si="3"/>
        <v>1788</v>
      </c>
      <c r="F22" s="45"/>
      <c r="G22" s="45">
        <v>1788</v>
      </c>
      <c r="H22" s="45"/>
      <c r="I22" s="45"/>
      <c r="J22" s="45"/>
      <c r="K22" s="45"/>
      <c r="L22" s="45"/>
      <c r="M22" s="46"/>
      <c r="N22" s="9"/>
    </row>
    <row r="23" spans="1:14" ht="18" customHeight="1">
      <c r="A23" s="116"/>
      <c r="B23" s="114"/>
      <c r="C23" s="78"/>
      <c r="D23" s="23" t="s">
        <v>35</v>
      </c>
      <c r="E23" s="47">
        <f t="shared" si="3"/>
        <v>36642</v>
      </c>
      <c r="F23" s="48"/>
      <c r="G23" s="48">
        <v>10191</v>
      </c>
      <c r="H23" s="48">
        <v>7660</v>
      </c>
      <c r="I23" s="48">
        <v>10632</v>
      </c>
      <c r="J23" s="48">
        <v>3869</v>
      </c>
      <c r="K23" s="48"/>
      <c r="L23" s="48">
        <v>3566</v>
      </c>
      <c r="M23" s="49">
        <v>724</v>
      </c>
      <c r="N23" s="9"/>
    </row>
    <row r="24" spans="1:14" ht="21" customHeight="1">
      <c r="A24" s="116"/>
      <c r="B24" s="114"/>
      <c r="C24" s="78"/>
      <c r="D24" s="22" t="s">
        <v>79</v>
      </c>
      <c r="E24" s="50">
        <f aca="true" t="shared" si="4" ref="E24:M24">SUM(E16:E23)</f>
        <v>604067</v>
      </c>
      <c r="F24" s="50">
        <f t="shared" si="4"/>
        <v>610</v>
      </c>
      <c r="G24" s="50">
        <f t="shared" si="4"/>
        <v>187314</v>
      </c>
      <c r="H24" s="50">
        <f t="shared" si="4"/>
        <v>121184</v>
      </c>
      <c r="I24" s="50">
        <f t="shared" si="4"/>
        <v>143361</v>
      </c>
      <c r="J24" s="50">
        <f t="shared" si="4"/>
        <v>50901</v>
      </c>
      <c r="K24" s="50">
        <f t="shared" si="4"/>
        <v>8885</v>
      </c>
      <c r="L24" s="50">
        <f t="shared" si="4"/>
        <v>56875</v>
      </c>
      <c r="M24" s="51">
        <f t="shared" si="4"/>
        <v>34937</v>
      </c>
      <c r="N24" s="9"/>
    </row>
    <row r="25" spans="1:14" ht="18" customHeight="1">
      <c r="A25" s="116"/>
      <c r="B25" s="114"/>
      <c r="C25" s="77" t="s">
        <v>26</v>
      </c>
      <c r="D25" s="17" t="s">
        <v>27</v>
      </c>
      <c r="E25" s="41">
        <f>SUM(F25:M25)</f>
        <v>348750</v>
      </c>
      <c r="F25" s="41">
        <v>1572</v>
      </c>
      <c r="G25" s="41">
        <v>118597</v>
      </c>
      <c r="H25" s="41">
        <v>62627</v>
      </c>
      <c r="I25" s="41">
        <v>82019</v>
      </c>
      <c r="J25" s="41">
        <v>28789</v>
      </c>
      <c r="K25" s="41">
        <v>7333</v>
      </c>
      <c r="L25" s="41">
        <v>35313</v>
      </c>
      <c r="M25" s="52">
        <v>12500</v>
      </c>
      <c r="N25" s="16"/>
    </row>
    <row r="26" spans="1:14" ht="18" customHeight="1">
      <c r="A26" s="116"/>
      <c r="B26" s="114"/>
      <c r="C26" s="78"/>
      <c r="D26" s="19" t="s">
        <v>13</v>
      </c>
      <c r="E26" s="44">
        <f>SUM(F26:M26)</f>
        <v>121318</v>
      </c>
      <c r="F26" s="44">
        <v>752</v>
      </c>
      <c r="G26" s="44">
        <v>18329</v>
      </c>
      <c r="H26" s="44">
        <v>10277</v>
      </c>
      <c r="I26" s="44">
        <v>79829</v>
      </c>
      <c r="J26" s="44">
        <v>2854</v>
      </c>
      <c r="K26" s="44">
        <v>297</v>
      </c>
      <c r="L26" s="44">
        <v>5987</v>
      </c>
      <c r="M26" s="53">
        <v>2993</v>
      </c>
      <c r="N26" s="16"/>
    </row>
    <row r="27" spans="1:14" ht="18" customHeight="1">
      <c r="A27" s="116"/>
      <c r="B27" s="114"/>
      <c r="C27" s="78"/>
      <c r="D27" s="19" t="s">
        <v>14</v>
      </c>
      <c r="E27" s="44">
        <f>SUM(F27:M27)</f>
        <v>75515</v>
      </c>
      <c r="F27" s="44"/>
      <c r="G27" s="44">
        <v>25103</v>
      </c>
      <c r="H27" s="44">
        <v>17358</v>
      </c>
      <c r="I27" s="44">
        <v>22666</v>
      </c>
      <c r="J27" s="44">
        <v>4076</v>
      </c>
      <c r="K27" s="44">
        <v>72</v>
      </c>
      <c r="L27" s="44">
        <v>4263</v>
      </c>
      <c r="M27" s="53">
        <v>1977</v>
      </c>
      <c r="N27" s="16"/>
    </row>
    <row r="28" spans="1:14" ht="18" customHeight="1">
      <c r="A28" s="116"/>
      <c r="B28" s="114"/>
      <c r="C28" s="78"/>
      <c r="D28" s="19" t="s">
        <v>36</v>
      </c>
      <c r="E28" s="44">
        <f>SUM(F28:M28)</f>
        <v>66729</v>
      </c>
      <c r="F28" s="44">
        <v>37</v>
      </c>
      <c r="G28" s="44">
        <v>14105</v>
      </c>
      <c r="H28" s="44">
        <v>13351</v>
      </c>
      <c r="I28" s="44">
        <v>20397</v>
      </c>
      <c r="J28" s="44">
        <v>8077</v>
      </c>
      <c r="K28" s="44"/>
      <c r="L28" s="44">
        <v>9817</v>
      </c>
      <c r="M28" s="53">
        <v>945</v>
      </c>
      <c r="N28" s="16"/>
    </row>
    <row r="29" spans="1:14" ht="18" customHeight="1">
      <c r="A29" s="116"/>
      <c r="B29" s="114"/>
      <c r="C29" s="78"/>
      <c r="D29" s="23" t="s">
        <v>37</v>
      </c>
      <c r="E29" s="47">
        <f>SUM(F29:M29)</f>
        <v>3362</v>
      </c>
      <c r="F29" s="47"/>
      <c r="G29" s="47">
        <v>1162</v>
      </c>
      <c r="H29" s="47">
        <v>600</v>
      </c>
      <c r="I29" s="47">
        <v>828</v>
      </c>
      <c r="J29" s="47">
        <v>274</v>
      </c>
      <c r="K29" s="47"/>
      <c r="L29" s="47">
        <v>369</v>
      </c>
      <c r="M29" s="54">
        <v>129</v>
      </c>
      <c r="N29" s="9"/>
    </row>
    <row r="30" spans="1:14" ht="18" customHeight="1">
      <c r="A30" s="116"/>
      <c r="B30" s="114"/>
      <c r="C30" s="79"/>
      <c r="D30" s="24" t="s">
        <v>80</v>
      </c>
      <c r="E30" s="32">
        <f aca="true" t="shared" si="5" ref="E30:M30">SUM(E25:E29)</f>
        <v>615674</v>
      </c>
      <c r="F30" s="32">
        <f t="shared" si="5"/>
        <v>2361</v>
      </c>
      <c r="G30" s="32">
        <f t="shared" si="5"/>
        <v>177296</v>
      </c>
      <c r="H30" s="32">
        <f t="shared" si="5"/>
        <v>104213</v>
      </c>
      <c r="I30" s="32">
        <f t="shared" si="5"/>
        <v>205739</v>
      </c>
      <c r="J30" s="32">
        <f t="shared" si="5"/>
        <v>44070</v>
      </c>
      <c r="K30" s="32">
        <f t="shared" si="5"/>
        <v>7702</v>
      </c>
      <c r="L30" s="32">
        <f t="shared" si="5"/>
        <v>55749</v>
      </c>
      <c r="M30" s="33">
        <f t="shared" si="5"/>
        <v>18544</v>
      </c>
      <c r="N30" s="9"/>
    </row>
    <row r="31" spans="1:14" ht="21" customHeight="1">
      <c r="A31" s="116"/>
      <c r="B31" s="114"/>
      <c r="C31" s="91" t="s">
        <v>81</v>
      </c>
      <c r="D31" s="92"/>
      <c r="E31" s="55">
        <f aca="true" t="shared" si="6" ref="E31:M31">E24-E30</f>
        <v>-11607</v>
      </c>
      <c r="F31" s="55">
        <f t="shared" si="6"/>
        <v>-1751</v>
      </c>
      <c r="G31" s="55">
        <f t="shared" si="6"/>
        <v>10018</v>
      </c>
      <c r="H31" s="55">
        <f t="shared" si="6"/>
        <v>16971</v>
      </c>
      <c r="I31" s="55">
        <f t="shared" si="6"/>
        <v>-62378</v>
      </c>
      <c r="J31" s="55">
        <f t="shared" si="6"/>
        <v>6831</v>
      </c>
      <c r="K31" s="55">
        <f t="shared" si="6"/>
        <v>1183</v>
      </c>
      <c r="L31" s="55">
        <f t="shared" si="6"/>
        <v>1126</v>
      </c>
      <c r="M31" s="56">
        <f t="shared" si="6"/>
        <v>16393</v>
      </c>
      <c r="N31" s="9"/>
    </row>
    <row r="32" spans="1:14" ht="18" customHeight="1">
      <c r="A32" s="116"/>
      <c r="B32" s="109" t="s">
        <v>38</v>
      </c>
      <c r="C32" s="77" t="s">
        <v>17</v>
      </c>
      <c r="D32" s="17" t="s">
        <v>22</v>
      </c>
      <c r="E32" s="41">
        <f>SUM(F32:M32)</f>
        <v>157</v>
      </c>
      <c r="F32" s="41"/>
      <c r="G32" s="41">
        <v>157</v>
      </c>
      <c r="H32" s="41"/>
      <c r="I32" s="41"/>
      <c r="J32" s="41"/>
      <c r="K32" s="41"/>
      <c r="L32" s="41"/>
      <c r="M32" s="52"/>
      <c r="N32" s="16"/>
    </row>
    <row r="33" spans="1:14" ht="18" customHeight="1">
      <c r="A33" s="116"/>
      <c r="B33" s="110"/>
      <c r="C33" s="78"/>
      <c r="D33" s="19" t="s">
        <v>23</v>
      </c>
      <c r="E33" s="44">
        <f>SUM(F33:M33)</f>
        <v>420</v>
      </c>
      <c r="F33" s="44">
        <v>304</v>
      </c>
      <c r="G33" s="44">
        <v>21</v>
      </c>
      <c r="H33" s="44">
        <v>11</v>
      </c>
      <c r="I33" s="44">
        <v>19</v>
      </c>
      <c r="J33" s="44">
        <v>15</v>
      </c>
      <c r="K33" s="44">
        <v>1</v>
      </c>
      <c r="L33" s="44">
        <v>32</v>
      </c>
      <c r="M33" s="53">
        <v>17</v>
      </c>
      <c r="N33" s="16"/>
    </row>
    <row r="34" spans="1:14" ht="18" customHeight="1">
      <c r="A34" s="116"/>
      <c r="B34" s="110"/>
      <c r="C34" s="78"/>
      <c r="D34" s="19" t="s">
        <v>24</v>
      </c>
      <c r="E34" s="44">
        <f>SUM(F34:M34)</f>
        <v>8251</v>
      </c>
      <c r="F34" s="44">
        <v>716</v>
      </c>
      <c r="G34" s="44">
        <v>500</v>
      </c>
      <c r="H34" s="44">
        <v>936</v>
      </c>
      <c r="I34" s="44">
        <v>6099</v>
      </c>
      <c r="J34" s="44"/>
      <c r="K34" s="44"/>
      <c r="L34" s="44"/>
      <c r="M34" s="53"/>
      <c r="N34" s="16"/>
    </row>
    <row r="35" spans="1:14" ht="18" customHeight="1">
      <c r="A35" s="116"/>
      <c r="B35" s="110"/>
      <c r="C35" s="78"/>
      <c r="D35" s="19" t="s">
        <v>25</v>
      </c>
      <c r="E35" s="44">
        <f>SUM(F35:M35)</f>
        <v>3141</v>
      </c>
      <c r="F35" s="44">
        <v>1313</v>
      </c>
      <c r="G35" s="44">
        <v>340</v>
      </c>
      <c r="H35" s="44">
        <v>1488</v>
      </c>
      <c r="I35" s="44"/>
      <c r="J35" s="44"/>
      <c r="K35" s="44"/>
      <c r="L35" s="44"/>
      <c r="M35" s="53"/>
      <c r="N35" s="16"/>
    </row>
    <row r="36" spans="1:14" ht="18" customHeight="1">
      <c r="A36" s="116"/>
      <c r="B36" s="110"/>
      <c r="C36" s="78"/>
      <c r="D36" s="23" t="s">
        <v>46</v>
      </c>
      <c r="E36" s="47">
        <f>SUM(F36:M36)</f>
        <v>0</v>
      </c>
      <c r="F36" s="47"/>
      <c r="G36" s="47"/>
      <c r="H36" s="47"/>
      <c r="I36" s="47"/>
      <c r="J36" s="47"/>
      <c r="K36" s="47"/>
      <c r="L36" s="47"/>
      <c r="M36" s="54"/>
      <c r="N36" s="9"/>
    </row>
    <row r="37" spans="1:14" ht="18" customHeight="1">
      <c r="A37" s="116"/>
      <c r="B37" s="110"/>
      <c r="C37" s="79"/>
      <c r="D37" s="24" t="s">
        <v>82</v>
      </c>
      <c r="E37" s="32">
        <f aca="true" t="shared" si="7" ref="E37:M37">SUM(E32:E36)</f>
        <v>11969</v>
      </c>
      <c r="F37" s="32">
        <f t="shared" si="7"/>
        <v>2333</v>
      </c>
      <c r="G37" s="32">
        <f t="shared" si="7"/>
        <v>1018</v>
      </c>
      <c r="H37" s="32">
        <f t="shared" si="7"/>
        <v>2435</v>
      </c>
      <c r="I37" s="32">
        <f t="shared" si="7"/>
        <v>6118</v>
      </c>
      <c r="J37" s="32">
        <f t="shared" si="7"/>
        <v>15</v>
      </c>
      <c r="K37" s="32">
        <f t="shared" si="7"/>
        <v>1</v>
      </c>
      <c r="L37" s="32">
        <f t="shared" si="7"/>
        <v>32</v>
      </c>
      <c r="M37" s="33">
        <f t="shared" si="7"/>
        <v>17</v>
      </c>
      <c r="N37" s="9"/>
    </row>
    <row r="38" spans="1:14" ht="18" customHeight="1">
      <c r="A38" s="116"/>
      <c r="B38" s="110"/>
      <c r="C38" s="77" t="s">
        <v>26</v>
      </c>
      <c r="D38" s="17" t="s">
        <v>28</v>
      </c>
      <c r="E38" s="41">
        <f>SUM(F38:M38)</f>
        <v>760</v>
      </c>
      <c r="F38" s="41"/>
      <c r="G38" s="41">
        <v>185</v>
      </c>
      <c r="H38" s="41"/>
      <c r="I38" s="41"/>
      <c r="J38" s="41">
        <v>575</v>
      </c>
      <c r="K38" s="41"/>
      <c r="L38" s="41"/>
      <c r="M38" s="52"/>
      <c r="N38" s="16"/>
    </row>
    <row r="39" spans="1:14" ht="18" customHeight="1">
      <c r="A39" s="116"/>
      <c r="B39" s="110"/>
      <c r="C39" s="78"/>
      <c r="D39" s="19" t="s">
        <v>98</v>
      </c>
      <c r="E39" s="57">
        <f>SUM(F39:M39)</f>
        <v>1653</v>
      </c>
      <c r="F39" s="44"/>
      <c r="G39" s="44"/>
      <c r="H39" s="44"/>
      <c r="I39" s="44"/>
      <c r="J39" s="44"/>
      <c r="K39" s="44"/>
      <c r="L39" s="44">
        <v>1102</v>
      </c>
      <c r="M39" s="53">
        <v>551</v>
      </c>
      <c r="N39" s="16"/>
    </row>
    <row r="40" spans="1:14" ht="18" customHeight="1">
      <c r="A40" s="116"/>
      <c r="B40" s="110"/>
      <c r="C40" s="78"/>
      <c r="D40" s="19" t="s">
        <v>29</v>
      </c>
      <c r="E40" s="57">
        <f>SUM(F40:M40)</f>
        <v>5927</v>
      </c>
      <c r="F40" s="44">
        <v>3126</v>
      </c>
      <c r="G40" s="44">
        <v>1341</v>
      </c>
      <c r="H40" s="44">
        <v>358</v>
      </c>
      <c r="I40" s="44">
        <v>1102</v>
      </c>
      <c r="J40" s="44"/>
      <c r="K40" s="44"/>
      <c r="L40" s="44"/>
      <c r="M40" s="53"/>
      <c r="N40" s="16"/>
    </row>
    <row r="41" spans="1:14" ht="18" customHeight="1">
      <c r="A41" s="116"/>
      <c r="B41" s="110"/>
      <c r="C41" s="78"/>
      <c r="D41" s="23" t="s">
        <v>39</v>
      </c>
      <c r="E41" s="47">
        <f>SUM(F41:M41)</f>
        <v>0</v>
      </c>
      <c r="F41" s="47"/>
      <c r="G41" s="47"/>
      <c r="H41" s="47"/>
      <c r="I41" s="47"/>
      <c r="J41" s="47"/>
      <c r="K41" s="47"/>
      <c r="L41" s="47"/>
      <c r="M41" s="54"/>
      <c r="N41" s="9"/>
    </row>
    <row r="42" spans="1:14" ht="18" customHeight="1">
      <c r="A42" s="116"/>
      <c r="B42" s="110"/>
      <c r="C42" s="79"/>
      <c r="D42" s="24" t="s">
        <v>83</v>
      </c>
      <c r="E42" s="32">
        <f aca="true" t="shared" si="8" ref="E42:M42">SUM(E38:E41)</f>
        <v>8340</v>
      </c>
      <c r="F42" s="32">
        <f t="shared" si="8"/>
        <v>3126</v>
      </c>
      <c r="G42" s="32">
        <f t="shared" si="8"/>
        <v>1526</v>
      </c>
      <c r="H42" s="32">
        <f t="shared" si="8"/>
        <v>358</v>
      </c>
      <c r="I42" s="32">
        <f t="shared" si="8"/>
        <v>1102</v>
      </c>
      <c r="J42" s="32">
        <f t="shared" si="8"/>
        <v>575</v>
      </c>
      <c r="K42" s="32">
        <f t="shared" si="8"/>
        <v>0</v>
      </c>
      <c r="L42" s="32">
        <f t="shared" si="8"/>
        <v>1102</v>
      </c>
      <c r="M42" s="33">
        <f t="shared" si="8"/>
        <v>551</v>
      </c>
      <c r="N42" s="9"/>
    </row>
    <row r="43" spans="1:14" ht="18" customHeight="1">
      <c r="A43" s="116"/>
      <c r="B43" s="111"/>
      <c r="C43" s="103" t="s">
        <v>84</v>
      </c>
      <c r="D43" s="104"/>
      <c r="E43" s="58">
        <f aca="true" t="shared" si="9" ref="E43:M43">E37-E42</f>
        <v>3629</v>
      </c>
      <c r="F43" s="58">
        <f t="shared" si="9"/>
        <v>-793</v>
      </c>
      <c r="G43" s="58">
        <f t="shared" si="9"/>
        <v>-508</v>
      </c>
      <c r="H43" s="58">
        <f t="shared" si="9"/>
        <v>2077</v>
      </c>
      <c r="I43" s="58">
        <f t="shared" si="9"/>
        <v>5016</v>
      </c>
      <c r="J43" s="58">
        <f t="shared" si="9"/>
        <v>-560</v>
      </c>
      <c r="K43" s="58">
        <f t="shared" si="9"/>
        <v>1</v>
      </c>
      <c r="L43" s="58">
        <f t="shared" si="9"/>
        <v>-1070</v>
      </c>
      <c r="M43" s="59">
        <f t="shared" si="9"/>
        <v>-534</v>
      </c>
      <c r="N43" s="9"/>
    </row>
    <row r="44" spans="1:14" ht="21" customHeight="1">
      <c r="A44" s="116"/>
      <c r="B44" s="112" t="s">
        <v>85</v>
      </c>
      <c r="C44" s="113"/>
      <c r="D44" s="113"/>
      <c r="E44" s="60">
        <f aca="true" t="shared" si="10" ref="E44:M44">E15+E31+E43</f>
        <v>-11787</v>
      </c>
      <c r="F44" s="60">
        <f t="shared" si="10"/>
        <v>-2544</v>
      </c>
      <c r="G44" s="60">
        <f t="shared" si="10"/>
        <v>9510</v>
      </c>
      <c r="H44" s="60">
        <f t="shared" si="10"/>
        <v>19048</v>
      </c>
      <c r="I44" s="60">
        <f t="shared" si="10"/>
        <v>-57362</v>
      </c>
      <c r="J44" s="60">
        <f t="shared" si="10"/>
        <v>6271</v>
      </c>
      <c r="K44" s="60">
        <f t="shared" si="10"/>
        <v>1184</v>
      </c>
      <c r="L44" s="60">
        <f t="shared" si="10"/>
        <v>-3753</v>
      </c>
      <c r="M44" s="61">
        <f t="shared" si="10"/>
        <v>15859</v>
      </c>
      <c r="N44" s="9"/>
    </row>
    <row r="45" spans="1:14" ht="18" customHeight="1">
      <c r="A45" s="116"/>
      <c r="B45" s="109" t="s">
        <v>40</v>
      </c>
      <c r="C45" s="77" t="s">
        <v>60</v>
      </c>
      <c r="D45" s="17" t="s">
        <v>30</v>
      </c>
      <c r="E45" s="41">
        <f>SUM(F45:M45)</f>
        <v>43805</v>
      </c>
      <c r="F45" s="41"/>
      <c r="G45" s="41"/>
      <c r="H45" s="41">
        <v>590</v>
      </c>
      <c r="I45" s="41">
        <v>43215</v>
      </c>
      <c r="J45" s="41"/>
      <c r="K45" s="41"/>
      <c r="L45" s="41"/>
      <c r="M45" s="52"/>
      <c r="N45" s="16"/>
    </row>
    <row r="46" spans="1:14" ht="18" customHeight="1">
      <c r="A46" s="116"/>
      <c r="B46" s="110"/>
      <c r="C46" s="78"/>
      <c r="D46" s="19" t="s">
        <v>31</v>
      </c>
      <c r="E46" s="44">
        <f>SUM(F46:M46)</f>
        <v>2320</v>
      </c>
      <c r="F46" s="44"/>
      <c r="G46" s="44"/>
      <c r="H46" s="44"/>
      <c r="I46" s="44">
        <v>1800</v>
      </c>
      <c r="J46" s="44"/>
      <c r="K46" s="44"/>
      <c r="L46" s="44">
        <v>520</v>
      </c>
      <c r="M46" s="53"/>
      <c r="N46" s="16"/>
    </row>
    <row r="47" spans="1:14" ht="18" customHeight="1">
      <c r="A47" s="116"/>
      <c r="B47" s="110"/>
      <c r="C47" s="78"/>
      <c r="D47" s="19" t="s">
        <v>47</v>
      </c>
      <c r="E47" s="44">
        <f>SUM(F47:M47)</f>
        <v>0</v>
      </c>
      <c r="F47" s="44"/>
      <c r="G47" s="44"/>
      <c r="H47" s="44"/>
      <c r="I47" s="44"/>
      <c r="J47" s="44"/>
      <c r="K47" s="44"/>
      <c r="L47" s="44"/>
      <c r="M47" s="53"/>
      <c r="N47" s="16"/>
    </row>
    <row r="48" spans="1:14" ht="18" customHeight="1">
      <c r="A48" s="116"/>
      <c r="B48" s="110"/>
      <c r="C48" s="78"/>
      <c r="D48" s="23" t="s">
        <v>35</v>
      </c>
      <c r="E48" s="47">
        <f>SUM(F48:M48)</f>
        <v>90</v>
      </c>
      <c r="F48" s="47"/>
      <c r="G48" s="47">
        <v>42</v>
      </c>
      <c r="H48" s="47"/>
      <c r="I48" s="47"/>
      <c r="J48" s="47">
        <v>48</v>
      </c>
      <c r="K48" s="47"/>
      <c r="L48" s="47"/>
      <c r="M48" s="54"/>
      <c r="N48" s="9"/>
    </row>
    <row r="49" spans="1:14" ht="18" customHeight="1">
      <c r="A49" s="116"/>
      <c r="B49" s="110"/>
      <c r="C49" s="79"/>
      <c r="D49" s="24" t="s">
        <v>86</v>
      </c>
      <c r="E49" s="32">
        <f>SUM(E45:E48)</f>
        <v>46215</v>
      </c>
      <c r="F49" s="32">
        <f aca="true" t="shared" si="11" ref="F49:M49">SUM(F45:F48)</f>
        <v>0</v>
      </c>
      <c r="G49" s="32">
        <f t="shared" si="11"/>
        <v>42</v>
      </c>
      <c r="H49" s="32">
        <f t="shared" si="11"/>
        <v>590</v>
      </c>
      <c r="I49" s="32">
        <f t="shared" si="11"/>
        <v>45015</v>
      </c>
      <c r="J49" s="32">
        <f t="shared" si="11"/>
        <v>48</v>
      </c>
      <c r="K49" s="32">
        <f t="shared" si="11"/>
        <v>0</v>
      </c>
      <c r="L49" s="32">
        <f t="shared" si="11"/>
        <v>520</v>
      </c>
      <c r="M49" s="33">
        <f t="shared" si="11"/>
        <v>0</v>
      </c>
      <c r="N49" s="9"/>
    </row>
    <row r="50" spans="1:14" ht="18" customHeight="1">
      <c r="A50" s="116"/>
      <c r="B50" s="110"/>
      <c r="C50" s="77" t="s">
        <v>26</v>
      </c>
      <c r="D50" s="17" t="s">
        <v>41</v>
      </c>
      <c r="E50" s="41">
        <f>SUM(F50:M50)</f>
        <v>0</v>
      </c>
      <c r="F50" s="41"/>
      <c r="G50" s="41"/>
      <c r="H50" s="41"/>
      <c r="I50" s="41"/>
      <c r="J50" s="41"/>
      <c r="K50" s="41"/>
      <c r="L50" s="41"/>
      <c r="M50" s="52"/>
      <c r="N50" s="16"/>
    </row>
    <row r="51" spans="1:14" ht="18" customHeight="1">
      <c r="A51" s="116"/>
      <c r="B51" s="110"/>
      <c r="C51" s="78"/>
      <c r="D51" s="69" t="s">
        <v>100</v>
      </c>
      <c r="E51" s="57">
        <f>SUM(F51:M51)</f>
        <v>975</v>
      </c>
      <c r="F51" s="44"/>
      <c r="G51" s="44">
        <v>975</v>
      </c>
      <c r="H51" s="44"/>
      <c r="I51" s="44">
        <v>0</v>
      </c>
      <c r="J51" s="44"/>
      <c r="K51" s="44"/>
      <c r="L51" s="44"/>
      <c r="M51" s="53"/>
      <c r="N51" s="16"/>
    </row>
    <row r="52" spans="1:14" ht="18" customHeight="1">
      <c r="A52" s="116"/>
      <c r="B52" s="110"/>
      <c r="C52" s="78"/>
      <c r="D52" s="23" t="s">
        <v>42</v>
      </c>
      <c r="E52" s="47">
        <f>SUM(F52:M52)</f>
        <v>590</v>
      </c>
      <c r="F52" s="47"/>
      <c r="G52" s="47"/>
      <c r="H52" s="47">
        <v>590</v>
      </c>
      <c r="I52" s="47"/>
      <c r="J52" s="47"/>
      <c r="K52" s="47"/>
      <c r="L52" s="47"/>
      <c r="M52" s="54"/>
      <c r="N52" s="9"/>
    </row>
    <row r="53" spans="1:14" ht="18" customHeight="1">
      <c r="A53" s="116"/>
      <c r="B53" s="110"/>
      <c r="C53" s="79"/>
      <c r="D53" s="24" t="s">
        <v>87</v>
      </c>
      <c r="E53" s="32">
        <f>SUM(E50:E52)</f>
        <v>1565</v>
      </c>
      <c r="F53" s="32">
        <f aca="true" t="shared" si="12" ref="F53:M53">SUM(F50:F52)</f>
        <v>0</v>
      </c>
      <c r="G53" s="32">
        <f t="shared" si="12"/>
        <v>975</v>
      </c>
      <c r="H53" s="32">
        <f t="shared" si="12"/>
        <v>590</v>
      </c>
      <c r="I53" s="32">
        <f t="shared" si="12"/>
        <v>0</v>
      </c>
      <c r="J53" s="32">
        <f t="shared" si="12"/>
        <v>0</v>
      </c>
      <c r="K53" s="32">
        <f t="shared" si="12"/>
        <v>0</v>
      </c>
      <c r="L53" s="32">
        <f t="shared" si="12"/>
        <v>0</v>
      </c>
      <c r="M53" s="33">
        <f t="shared" si="12"/>
        <v>0</v>
      </c>
      <c r="N53" s="9"/>
    </row>
    <row r="54" spans="1:14" ht="18" customHeight="1">
      <c r="A54" s="116"/>
      <c r="B54" s="111"/>
      <c r="C54" s="103" t="s">
        <v>88</v>
      </c>
      <c r="D54" s="104"/>
      <c r="E54" s="58">
        <f>E49-E53</f>
        <v>44650</v>
      </c>
      <c r="F54" s="58">
        <f aca="true" t="shared" si="13" ref="F54:M54">F49-F53</f>
        <v>0</v>
      </c>
      <c r="G54" s="58">
        <f t="shared" si="13"/>
        <v>-933</v>
      </c>
      <c r="H54" s="58">
        <f t="shared" si="13"/>
        <v>0</v>
      </c>
      <c r="I54" s="58">
        <f t="shared" si="13"/>
        <v>45015</v>
      </c>
      <c r="J54" s="58">
        <f t="shared" si="13"/>
        <v>48</v>
      </c>
      <c r="K54" s="58">
        <f t="shared" si="13"/>
        <v>0</v>
      </c>
      <c r="L54" s="58">
        <f t="shared" si="13"/>
        <v>520</v>
      </c>
      <c r="M54" s="59">
        <f t="shared" si="13"/>
        <v>0</v>
      </c>
      <c r="N54" s="9"/>
    </row>
    <row r="55" spans="1:14" ht="21" customHeight="1">
      <c r="A55" s="116"/>
      <c r="B55" s="112" t="s">
        <v>89</v>
      </c>
      <c r="C55" s="113"/>
      <c r="D55" s="113"/>
      <c r="E55" s="60">
        <f>E44+E54</f>
        <v>32863</v>
      </c>
      <c r="F55" s="60">
        <f aca="true" t="shared" si="14" ref="F55:M55">F44+F54</f>
        <v>-2544</v>
      </c>
      <c r="G55" s="60">
        <f t="shared" si="14"/>
        <v>8577</v>
      </c>
      <c r="H55" s="60">
        <f t="shared" si="14"/>
        <v>19048</v>
      </c>
      <c r="I55" s="60">
        <f t="shared" si="14"/>
        <v>-12347</v>
      </c>
      <c r="J55" s="60">
        <f t="shared" si="14"/>
        <v>6319</v>
      </c>
      <c r="K55" s="60">
        <f t="shared" si="14"/>
        <v>1184</v>
      </c>
      <c r="L55" s="60">
        <f t="shared" si="14"/>
        <v>-3233</v>
      </c>
      <c r="M55" s="61">
        <f t="shared" si="14"/>
        <v>15859</v>
      </c>
      <c r="N55" s="9"/>
    </row>
    <row r="56" spans="1:14" ht="21" customHeight="1">
      <c r="A56" s="116"/>
      <c r="B56" s="100" t="s">
        <v>43</v>
      </c>
      <c r="C56" s="105" t="s">
        <v>90</v>
      </c>
      <c r="D56" s="106"/>
      <c r="E56" s="62">
        <f>SUM(F56:M56)</f>
        <v>524296</v>
      </c>
      <c r="F56" s="62">
        <v>5375</v>
      </c>
      <c r="G56" s="62">
        <v>128584</v>
      </c>
      <c r="H56" s="62">
        <v>122223</v>
      </c>
      <c r="I56" s="62">
        <v>116673</v>
      </c>
      <c r="J56" s="62">
        <v>62137</v>
      </c>
      <c r="K56" s="62">
        <v>0</v>
      </c>
      <c r="L56" s="62">
        <v>72685</v>
      </c>
      <c r="M56" s="63">
        <v>16619</v>
      </c>
      <c r="N56" s="9"/>
    </row>
    <row r="57" spans="1:14" ht="21" customHeight="1">
      <c r="A57" s="116"/>
      <c r="B57" s="101"/>
      <c r="C57" s="96" t="s">
        <v>91</v>
      </c>
      <c r="D57" s="97"/>
      <c r="E57" s="62">
        <f>E55+E56</f>
        <v>557159</v>
      </c>
      <c r="F57" s="62">
        <v>2832</v>
      </c>
      <c r="G57" s="62">
        <v>137161</v>
      </c>
      <c r="H57" s="62">
        <v>141271</v>
      </c>
      <c r="I57" s="62">
        <v>104325</v>
      </c>
      <c r="J57" s="62">
        <v>68457</v>
      </c>
      <c r="K57" s="62">
        <v>1183</v>
      </c>
      <c r="L57" s="62">
        <v>69452</v>
      </c>
      <c r="M57" s="64">
        <v>32478</v>
      </c>
      <c r="N57" s="9"/>
    </row>
    <row r="58" spans="1:14" ht="18" customHeight="1">
      <c r="A58" s="116"/>
      <c r="B58" s="101"/>
      <c r="C58" s="107" t="s">
        <v>92</v>
      </c>
      <c r="D58" s="107"/>
      <c r="E58" s="57">
        <f>SUM(F58:M58)</f>
        <v>14825</v>
      </c>
      <c r="F58" s="57"/>
      <c r="G58" s="57"/>
      <c r="H58" s="57"/>
      <c r="I58" s="57">
        <v>14825</v>
      </c>
      <c r="J58" s="57"/>
      <c r="K58" s="57"/>
      <c r="L58" s="57"/>
      <c r="M58" s="65"/>
      <c r="N58" s="16"/>
    </row>
    <row r="59" spans="1:14" ht="18" customHeight="1">
      <c r="A59" s="116"/>
      <c r="B59" s="101"/>
      <c r="C59" s="93" t="s">
        <v>93</v>
      </c>
      <c r="D59" s="93"/>
      <c r="E59" s="57">
        <f>SUM(F59:M59)</f>
        <v>0</v>
      </c>
      <c r="F59" s="44"/>
      <c r="G59" s="44"/>
      <c r="H59" s="44"/>
      <c r="I59" s="44"/>
      <c r="J59" s="44"/>
      <c r="K59" s="44"/>
      <c r="L59" s="44"/>
      <c r="M59" s="53"/>
      <c r="N59" s="16"/>
    </row>
    <row r="60" spans="1:14" ht="18" customHeight="1">
      <c r="A60" s="116"/>
      <c r="B60" s="101"/>
      <c r="C60" s="93" t="s">
        <v>94</v>
      </c>
      <c r="D60" s="93"/>
      <c r="E60" s="57">
        <f>SUM(F60:M60)</f>
        <v>16252</v>
      </c>
      <c r="F60" s="44">
        <v>3326</v>
      </c>
      <c r="G60" s="44">
        <v>1000</v>
      </c>
      <c r="H60" s="44">
        <v>590</v>
      </c>
      <c r="I60" s="44">
        <v>11336</v>
      </c>
      <c r="J60" s="44"/>
      <c r="K60" s="44"/>
      <c r="L60" s="44"/>
      <c r="M60" s="53"/>
      <c r="N60" s="16"/>
    </row>
    <row r="61" spans="1:14" ht="18" customHeight="1">
      <c r="A61" s="116"/>
      <c r="B61" s="101"/>
      <c r="C61" s="89" t="s">
        <v>95</v>
      </c>
      <c r="D61" s="90"/>
      <c r="E61" s="47">
        <f>SUM(F61:M61)</f>
        <v>51652</v>
      </c>
      <c r="F61" s="47">
        <v>513</v>
      </c>
      <c r="G61" s="47">
        <v>7001</v>
      </c>
      <c r="H61" s="47">
        <v>20001</v>
      </c>
      <c r="I61" s="47">
        <v>2138</v>
      </c>
      <c r="J61" s="47">
        <v>5774</v>
      </c>
      <c r="K61" s="47"/>
      <c r="L61" s="47">
        <v>1725</v>
      </c>
      <c r="M61" s="54">
        <v>14500</v>
      </c>
      <c r="N61" s="9"/>
    </row>
    <row r="62" spans="1:14" ht="27" customHeight="1" thickBot="1">
      <c r="A62" s="117"/>
      <c r="B62" s="102"/>
      <c r="C62" s="87" t="s">
        <v>96</v>
      </c>
      <c r="D62" s="88"/>
      <c r="E62" s="66">
        <f>E57+E58-E59+E60-E61</f>
        <v>536584</v>
      </c>
      <c r="F62" s="66">
        <f aca="true" t="shared" si="15" ref="F62:M62">F57+F58-F59+F60-F61</f>
        <v>5645</v>
      </c>
      <c r="G62" s="66">
        <f t="shared" si="15"/>
        <v>131160</v>
      </c>
      <c r="H62" s="66">
        <f t="shared" si="15"/>
        <v>121860</v>
      </c>
      <c r="I62" s="66">
        <f t="shared" si="15"/>
        <v>128348</v>
      </c>
      <c r="J62" s="66">
        <f t="shared" si="15"/>
        <v>62683</v>
      </c>
      <c r="K62" s="66">
        <f t="shared" si="15"/>
        <v>1183</v>
      </c>
      <c r="L62" s="66">
        <f t="shared" si="15"/>
        <v>67727</v>
      </c>
      <c r="M62" s="67">
        <f t="shared" si="15"/>
        <v>17978</v>
      </c>
      <c r="N62" s="9"/>
    </row>
    <row r="63" ht="18" customHeight="1">
      <c r="A63" s="8"/>
    </row>
  </sheetData>
  <sheetProtection/>
  <mergeCells count="37">
    <mergeCell ref="A1:M1"/>
    <mergeCell ref="A2:M2"/>
    <mergeCell ref="A3:M3"/>
    <mergeCell ref="A4:M4"/>
    <mergeCell ref="A5:A62"/>
    <mergeCell ref="C45:C49"/>
    <mergeCell ref="E6:E8"/>
    <mergeCell ref="L7:M7"/>
    <mergeCell ref="B6:D8"/>
    <mergeCell ref="B55:D55"/>
    <mergeCell ref="B32:B43"/>
    <mergeCell ref="C54:D54"/>
    <mergeCell ref="C9:C11"/>
    <mergeCell ref="C12:C14"/>
    <mergeCell ref="B44:D44"/>
    <mergeCell ref="C32:C37"/>
    <mergeCell ref="C50:C53"/>
    <mergeCell ref="B9:B15"/>
    <mergeCell ref="B16:B31"/>
    <mergeCell ref="B5:M5"/>
    <mergeCell ref="F6:M6"/>
    <mergeCell ref="B56:B62"/>
    <mergeCell ref="C43:D43"/>
    <mergeCell ref="C56:D56"/>
    <mergeCell ref="C58:D58"/>
    <mergeCell ref="F7:K7"/>
    <mergeCell ref="C38:C42"/>
    <mergeCell ref="C25:C30"/>
    <mergeCell ref="B45:B54"/>
    <mergeCell ref="C62:D62"/>
    <mergeCell ref="C16:C24"/>
    <mergeCell ref="C61:D61"/>
    <mergeCell ref="C31:D31"/>
    <mergeCell ref="C60:D60"/>
    <mergeCell ref="C15:D15"/>
    <mergeCell ref="C59:D59"/>
    <mergeCell ref="C57:D57"/>
  </mergeCells>
  <printOptions/>
  <pageMargins left="0.7874015748031497" right="0.1968503937007874" top="0.3937007874015748" bottom="0.5905511811023623" header="0.1968503937007874" footer="0.1968503937007874"/>
  <pageSetup horizontalDpi="600" verticalDpi="600" orientation="portrait" paperSize="9" scale="70"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FJ-USER</cp:lastModifiedBy>
  <cp:lastPrinted>2015-06-14T23:27:16Z</cp:lastPrinted>
  <dcterms:created xsi:type="dcterms:W3CDTF">2010-07-07T01:19:15Z</dcterms:created>
  <dcterms:modified xsi:type="dcterms:W3CDTF">2015-06-22T00:23:33Z</dcterms:modified>
  <cp:category/>
  <cp:version/>
  <cp:contentType/>
  <cp:contentStatus/>
</cp:coreProperties>
</file>