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1\事務\決算資料\Ｈ26決算経理資料\H26財務諸表\"/>
    </mc:Choice>
  </mc:AlternateContent>
  <bookViews>
    <workbookView xWindow="390" yWindow="45" windowWidth="8490" windowHeight="73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7" i="1" l="1"/>
  <c r="H115" i="1" l="1"/>
  <c r="H130" i="1"/>
  <c r="H127" i="1"/>
  <c r="H80" i="1"/>
  <c r="H41" i="1"/>
  <c r="H15" i="1"/>
  <c r="H92" i="1" l="1"/>
  <c r="H31" i="1" l="1"/>
  <c r="H26" i="1"/>
  <c r="H118" i="1"/>
  <c r="H58" i="1" l="1"/>
  <c r="H77" i="1"/>
  <c r="H87" i="1"/>
  <c r="H47" i="1"/>
  <c r="H11" i="1"/>
  <c r="H141" i="1" l="1"/>
  <c r="H109" i="1"/>
  <c r="H136" i="1" s="1"/>
  <c r="H83" i="1"/>
  <c r="H98" i="1"/>
  <c r="H138" i="1"/>
  <c r="H51" i="1"/>
  <c r="H54" i="1" s="1"/>
  <c r="H66" i="1"/>
  <c r="H70" i="1"/>
  <c r="H72" i="1"/>
  <c r="H56" i="1"/>
  <c r="H96" i="1"/>
  <c r="H103" i="1" l="1"/>
  <c r="H104" i="1" s="1"/>
  <c r="H146" i="1"/>
  <c r="H10" i="1"/>
  <c r="H147" i="1" l="1"/>
  <c r="H105" i="1"/>
  <c r="H149" i="1" l="1"/>
</calcChain>
</file>

<file path=xl/sharedStrings.xml><?xml version="1.0" encoding="utf-8"?>
<sst xmlns="http://schemas.openxmlformats.org/spreadsheetml/2006/main" count="217" uniqueCount="123">
  <si>
    <t>財産目録</t>
    <rPh sb="0" eb="2">
      <t>ザイサン</t>
    </rPh>
    <rPh sb="2" eb="4">
      <t>モクロク</t>
    </rPh>
    <phoneticPr fontId="1"/>
  </si>
  <si>
    <t>資　産　・　負　債　の　内　訳</t>
    <rPh sb="0" eb="1">
      <t>シ</t>
    </rPh>
    <rPh sb="2" eb="3">
      <t>サン</t>
    </rPh>
    <rPh sb="6" eb="7">
      <t>フ</t>
    </rPh>
    <rPh sb="8" eb="9">
      <t>サイ</t>
    </rPh>
    <rPh sb="12" eb="13">
      <t>ナイ</t>
    </rPh>
    <rPh sb="14" eb="15">
      <t>ヤク</t>
    </rPh>
    <phoneticPr fontId="1"/>
  </si>
  <si>
    <t>金　　額</t>
    <rPh sb="0" eb="1">
      <t>キン</t>
    </rPh>
    <rPh sb="3" eb="4">
      <t>ガク</t>
    </rPh>
    <phoneticPr fontId="1"/>
  </si>
  <si>
    <t>Ⅰ　資産の部</t>
    <rPh sb="2" eb="4">
      <t>シサン</t>
    </rPh>
    <rPh sb="5" eb="6">
      <t>ブ</t>
    </rPh>
    <phoneticPr fontId="1"/>
  </si>
  <si>
    <t>1　流動資産</t>
    <rPh sb="2" eb="4">
      <t>リュウドウ</t>
    </rPh>
    <rPh sb="4" eb="6">
      <t>シサン</t>
    </rPh>
    <phoneticPr fontId="1"/>
  </si>
  <si>
    <t>　現金預金</t>
    <rPh sb="1" eb="3">
      <t>ゲンキン</t>
    </rPh>
    <rPh sb="3" eb="5">
      <t>ヨキン</t>
    </rPh>
    <phoneticPr fontId="1"/>
  </si>
  <si>
    <t>いちい信用金庫江南支店１０２５５７５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</si>
  <si>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十六銀行江南支店１２２６６７９</t>
    <rPh sb="0" eb="2">
      <t>ジュウロク</t>
    </rPh>
    <rPh sb="2" eb="4">
      <t>ギンコウ</t>
    </rPh>
    <rPh sb="4" eb="6">
      <t>コウナン</t>
    </rPh>
    <rPh sb="6" eb="8">
      <t>シテン</t>
    </rPh>
    <phoneticPr fontId="1"/>
  </si>
  <si>
    <t>2　固定資産</t>
    <rPh sb="2" eb="4">
      <t>コテイ</t>
    </rPh>
    <rPh sb="4" eb="6">
      <t>シサン</t>
    </rPh>
    <phoneticPr fontId="1"/>
  </si>
  <si>
    <t>建物</t>
    <rPh sb="0" eb="2">
      <t>タテモノ</t>
    </rPh>
    <phoneticPr fontId="1"/>
  </si>
  <si>
    <t>土地</t>
    <rPh sb="0" eb="2">
      <t>トチ</t>
    </rPh>
    <phoneticPr fontId="1"/>
  </si>
  <si>
    <t>江南市後飛保町高瀬54番地～55番地</t>
    <rPh sb="0" eb="3">
      <t>コウナンシ</t>
    </rPh>
    <rPh sb="3" eb="4">
      <t>ウシ</t>
    </rPh>
    <rPh sb="4" eb="5">
      <t>ヒ</t>
    </rPh>
    <rPh sb="5" eb="6">
      <t>ホ</t>
    </rPh>
    <rPh sb="6" eb="7">
      <t>チョウ</t>
    </rPh>
    <rPh sb="7" eb="9">
      <t>タカセ</t>
    </rPh>
    <rPh sb="11" eb="13">
      <t>バンチ</t>
    </rPh>
    <rPh sb="16" eb="18">
      <t>バンチ</t>
    </rPh>
    <phoneticPr fontId="1"/>
  </si>
  <si>
    <t>江南市河野町五十間87番地</t>
    <rPh sb="0" eb="3">
      <t>コウナンシ</t>
    </rPh>
    <rPh sb="3" eb="5">
      <t>コウノ</t>
    </rPh>
    <rPh sb="5" eb="6">
      <t>チョウ</t>
    </rPh>
    <rPh sb="6" eb="9">
      <t>ゴジュッケン</t>
    </rPh>
    <rPh sb="11" eb="13">
      <t>バンチ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</si>
  <si>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</si>
  <si>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基　本　財　産　合　計</t>
    <rPh sb="0" eb="1">
      <t>モト</t>
    </rPh>
    <rPh sb="2" eb="3">
      <t>ホン</t>
    </rPh>
    <rPh sb="4" eb="5">
      <t>ザイ</t>
    </rPh>
    <rPh sb="6" eb="7">
      <t>サン</t>
    </rPh>
    <rPh sb="8" eb="9">
      <t>ゴウ</t>
    </rPh>
    <rPh sb="10" eb="11">
      <t>ケイ</t>
    </rPh>
    <phoneticPr fontId="1"/>
  </si>
  <si>
    <t>非常通報装置一式</t>
    <rPh sb="0" eb="2">
      <t>ヒジョウ</t>
    </rPh>
    <rPh sb="2" eb="4">
      <t>ツウホウ</t>
    </rPh>
    <rPh sb="4" eb="6">
      <t>ソウチ</t>
    </rPh>
    <rPh sb="6" eb="8">
      <t>イッシキ</t>
    </rPh>
    <phoneticPr fontId="1"/>
  </si>
  <si>
    <t>軽貨物自動車等</t>
    <rPh sb="0" eb="1">
      <t>ケイ</t>
    </rPh>
    <rPh sb="1" eb="3">
      <t>カモツ</t>
    </rPh>
    <rPh sb="3" eb="6">
      <t>ジドウシャ</t>
    </rPh>
    <rPh sb="6" eb="7">
      <t>トウ</t>
    </rPh>
    <phoneticPr fontId="1"/>
  </si>
  <si>
    <t>軽貨物自動車</t>
    <rPh sb="0" eb="1">
      <t>ケイ</t>
    </rPh>
    <rPh sb="1" eb="3">
      <t>カモツ</t>
    </rPh>
    <rPh sb="3" eb="6">
      <t>ジドウシャ</t>
    </rPh>
    <phoneticPr fontId="1"/>
  </si>
  <si>
    <t>（ときわ作業所）</t>
    <rPh sb="4" eb="6">
      <t>サギョウ</t>
    </rPh>
    <rPh sb="6" eb="7">
      <t>ショ</t>
    </rPh>
    <phoneticPr fontId="1"/>
  </si>
  <si>
    <t>（ふじの木園）</t>
    <rPh sb="4" eb="5">
      <t>キ</t>
    </rPh>
    <rPh sb="5" eb="6">
      <t>エン</t>
    </rPh>
    <phoneticPr fontId="1"/>
  </si>
  <si>
    <t>（小規模施設）</t>
    <rPh sb="1" eb="4">
      <t>ショウキボ</t>
    </rPh>
    <rPh sb="4" eb="6">
      <t>シセツ</t>
    </rPh>
    <phoneticPr fontId="1"/>
  </si>
  <si>
    <t>（本部）</t>
    <rPh sb="1" eb="3">
      <t>ホンブ</t>
    </rPh>
    <phoneticPr fontId="1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</si>
  <si>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</si>
  <si>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</si>
  <si>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資産合計</t>
    <rPh sb="0" eb="2">
      <t>シサン</t>
    </rPh>
    <rPh sb="2" eb="4">
      <t>ゴウケイ</t>
    </rPh>
    <phoneticPr fontId="1"/>
  </si>
  <si>
    <t>1　流動負債</t>
    <rPh sb="2" eb="4">
      <t>リュウドウ</t>
    </rPh>
    <rPh sb="4" eb="6">
      <t>フサイ</t>
    </rPh>
    <phoneticPr fontId="1"/>
  </si>
  <si>
    <t>パート職員賃金等</t>
    <rPh sb="3" eb="5">
      <t>ショクイン</t>
    </rPh>
    <rPh sb="5" eb="7">
      <t>チンギン</t>
    </rPh>
    <rPh sb="7" eb="8">
      <t>トウ</t>
    </rPh>
    <phoneticPr fontId="1"/>
  </si>
  <si>
    <t>　　預り金</t>
    <rPh sb="2" eb="3">
      <t>アズカ</t>
    </rPh>
    <rPh sb="4" eb="5">
      <t>キン</t>
    </rPh>
    <phoneticPr fontId="1"/>
  </si>
  <si>
    <t>2　固定負債</t>
    <rPh sb="2" eb="4">
      <t>コテイ</t>
    </rPh>
    <rPh sb="4" eb="6">
      <t>フサイ</t>
    </rPh>
    <phoneticPr fontId="1"/>
  </si>
  <si>
    <t>　　設備資金借入金</t>
    <rPh sb="2" eb="4">
      <t>セツビ</t>
    </rPh>
    <rPh sb="4" eb="6">
      <t>シキン</t>
    </rPh>
    <rPh sb="6" eb="8">
      <t>カリイレ</t>
    </rPh>
    <rPh sb="8" eb="9">
      <t>キン</t>
    </rPh>
    <phoneticPr fontId="1"/>
  </si>
  <si>
    <t>　　退職給与引当金</t>
    <rPh sb="2" eb="4">
      <t>タイショク</t>
    </rPh>
    <rPh sb="4" eb="6">
      <t>キュウヨ</t>
    </rPh>
    <rPh sb="6" eb="8">
      <t>ヒキアテ</t>
    </rPh>
    <rPh sb="8" eb="9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</si>
  <si>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</si>
  <si>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</si>
  <si>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</si>
  <si>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差引純資産</t>
    <rPh sb="0" eb="2">
      <t>サシヒキ</t>
    </rPh>
    <rPh sb="2" eb="5">
      <t>ジュンシサン</t>
    </rPh>
    <phoneticPr fontId="1"/>
  </si>
  <si>
    <t>Ⅱ　負債の部</t>
    <rPh sb="2" eb="4">
      <t>フサイ</t>
    </rPh>
    <rPh sb="5" eb="6">
      <t>ブ</t>
    </rPh>
    <phoneticPr fontId="1"/>
  </si>
  <si>
    <t>（あゆみ）</t>
    <phoneticPr fontId="1"/>
  </si>
  <si>
    <t>（９００．３２㎡）</t>
    <phoneticPr fontId="1"/>
  </si>
  <si>
    <t>（２１１２．５１㎡）</t>
    <phoneticPr fontId="1"/>
  </si>
  <si>
    <t>マイクロバス</t>
    <phoneticPr fontId="1"/>
  </si>
  <si>
    <t>（あゆみ）</t>
    <phoneticPr fontId="1"/>
  </si>
  <si>
    <t>（あゆみ）</t>
    <phoneticPr fontId="1"/>
  </si>
  <si>
    <t>いちい信用金庫江南支店１０２５５６７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</si>
  <si>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(単位　　円）</t>
    <rPh sb="1" eb="3">
      <t>タンイ</t>
    </rPh>
    <rPh sb="5" eb="6">
      <t>エン</t>
    </rPh>
    <phoneticPr fontId="1"/>
  </si>
  <si>
    <t>作業収入3月分</t>
    <rPh sb="0" eb="2">
      <t>サギョウ</t>
    </rPh>
    <rPh sb="2" eb="4">
      <t>シュウニュウ</t>
    </rPh>
    <rPh sb="5" eb="6">
      <t>ガツ</t>
    </rPh>
    <rPh sb="6" eb="7">
      <t>ブン</t>
    </rPh>
    <phoneticPr fontId="1"/>
  </si>
  <si>
    <t>自動車保険料</t>
    <rPh sb="0" eb="3">
      <t>ジドウシャ</t>
    </rPh>
    <rPh sb="3" eb="6">
      <t>ホケンリョウ</t>
    </rPh>
    <phoneticPr fontId="1"/>
  </si>
  <si>
    <t>火災保険料等</t>
    <rPh sb="0" eb="2">
      <t>カサイ</t>
    </rPh>
    <rPh sb="2" eb="5">
      <t>ホケンリョウ</t>
    </rPh>
    <rPh sb="5" eb="6">
      <t>トウ</t>
    </rPh>
    <phoneticPr fontId="1"/>
  </si>
  <si>
    <t>テレビ、厨房用品等</t>
    <rPh sb="4" eb="6">
      <t>チュウボウ</t>
    </rPh>
    <rPh sb="6" eb="8">
      <t>ヨウヒン</t>
    </rPh>
    <rPh sb="8" eb="9">
      <t>トウ</t>
    </rPh>
    <phoneticPr fontId="1"/>
  </si>
  <si>
    <t>（１）基本財産</t>
    <rPh sb="3" eb="5">
      <t>キホン</t>
    </rPh>
    <rPh sb="5" eb="7">
      <t>ザイサン</t>
    </rPh>
    <phoneticPr fontId="1"/>
  </si>
  <si>
    <t>（２）その他の固定資産</t>
    <rPh sb="5" eb="6">
      <t>タ</t>
    </rPh>
    <rPh sb="7" eb="9">
      <t>コテイ</t>
    </rPh>
    <rPh sb="9" eb="11">
      <t>シサン</t>
    </rPh>
    <phoneticPr fontId="1"/>
  </si>
  <si>
    <t xml:space="preserve"> 構築物</t>
    <rPh sb="1" eb="3">
      <t>コウチク</t>
    </rPh>
    <rPh sb="3" eb="4">
      <t>ブツ</t>
    </rPh>
    <phoneticPr fontId="1"/>
  </si>
  <si>
    <t>　 機械及び装置</t>
    <rPh sb="2" eb="4">
      <t>キカイ</t>
    </rPh>
    <rPh sb="4" eb="5">
      <t>オヨ</t>
    </rPh>
    <rPh sb="6" eb="8">
      <t>ソウチ</t>
    </rPh>
    <phoneticPr fontId="1"/>
  </si>
  <si>
    <t>　 器具及び備品</t>
    <rPh sb="2" eb="4">
      <t>キグ</t>
    </rPh>
    <rPh sb="4" eb="5">
      <t>オヨ</t>
    </rPh>
    <rPh sb="6" eb="8">
      <t>ビヒン</t>
    </rPh>
    <phoneticPr fontId="1"/>
  </si>
  <si>
    <t>いちい信用金庫江南支店１０２７７３９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</si>
  <si>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いちい信用金庫江南支店１０２７８１０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</si>
  <si>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いちい信用金庫江南支店１０２７７９７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</si>
  <si>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いちい信用金庫江南支店１０２７８０２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</si>
  <si>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いちい信用金庫江南支店１０２７７６３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</si>
  <si>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リサイクル作業場等</t>
    <rPh sb="5" eb="7">
      <t>サギョウ</t>
    </rPh>
    <rPh sb="7" eb="8">
      <t>ジョウ</t>
    </rPh>
    <rPh sb="8" eb="9">
      <t>トウ</t>
    </rPh>
    <phoneticPr fontId="1"/>
  </si>
  <si>
    <t>野立て看板</t>
    <rPh sb="0" eb="1">
      <t>ノ</t>
    </rPh>
    <rPh sb="1" eb="2">
      <t>タ</t>
    </rPh>
    <rPh sb="3" eb="5">
      <t>カンバン</t>
    </rPh>
    <phoneticPr fontId="1"/>
  </si>
  <si>
    <t>いちい信用金庫江南支店１０８５３９９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</si>
  <si>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十六銀行江南支店　１２２６６７９</t>
    <rPh sb="0" eb="2">
      <t>ジュウロク</t>
    </rPh>
    <rPh sb="2" eb="4">
      <t>ギンコウ</t>
    </rPh>
    <rPh sb="4" eb="6">
      <t>コウナン</t>
    </rPh>
    <rPh sb="6" eb="8">
      <t>シテン</t>
    </rPh>
    <phoneticPr fontId="1"/>
  </si>
  <si>
    <t>いちい信用金庫江南支店１０３０３８２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</si>
  <si>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いちい信用金庫江南支店１０８０３１５</t>
    <rPh sb="3" eb="5">
      <t>シンヨウ</t>
    </rPh>
    <rPh sb="5" eb="7">
      <t>キンコ</t>
    </rPh>
    <rPh sb="7" eb="9">
      <t>コウナン</t>
    </rPh>
    <rPh sb="9" eb="11">
      <t>シテン</t>
    </rPh>
    <phoneticPr fontId="1"/>
  </si>
  <si>
    <t>駐車場整備代等</t>
    <rPh sb="0" eb="2">
      <t>チュウシャ</t>
    </rPh>
    <rPh sb="2" eb="3">
      <t>ジョウ</t>
    </rPh>
    <rPh sb="3" eb="5">
      <t>セイビ</t>
    </rPh>
    <rPh sb="5" eb="6">
      <t>ダイ</t>
    </rPh>
    <rPh sb="6" eb="7">
      <t>トウ</t>
    </rPh>
    <phoneticPr fontId="1"/>
  </si>
  <si>
    <t>三菱東京ＵＦＪ銀行江南支店６３８１１４</t>
    <rPh sb="0" eb="2">
      <t>ミツビシ</t>
    </rPh>
    <rPh sb="2" eb="4">
      <t>トウキョウ</t>
    </rPh>
    <rPh sb="7" eb="9">
      <t>ギンコウ</t>
    </rPh>
    <rPh sb="9" eb="11">
      <t>コウナン</t>
    </rPh>
    <rPh sb="11" eb="13">
      <t>シテン</t>
    </rPh>
    <phoneticPr fontId="1"/>
  </si>
  <si>
    <t>十六銀行江南支店１２５６２７６</t>
    <rPh sb="0" eb="2">
      <t>ジュウロク</t>
    </rPh>
    <rPh sb="2" eb="4">
      <t>ギンコウ</t>
    </rPh>
    <rPh sb="4" eb="6">
      <t>コウナン</t>
    </rPh>
    <rPh sb="6" eb="8">
      <t>シテン</t>
    </rPh>
    <phoneticPr fontId="1"/>
  </si>
  <si>
    <t>三菱東京ＵＦＪ銀行江南支店１０３１５３５</t>
    <rPh sb="0" eb="2">
      <t>ミツビシ</t>
    </rPh>
    <rPh sb="2" eb="4">
      <t>トウキョウ</t>
    </rPh>
    <rPh sb="7" eb="9">
      <t>ギンコウ</t>
    </rPh>
    <rPh sb="9" eb="11">
      <t>コウナン</t>
    </rPh>
    <rPh sb="11" eb="13">
      <t>シテン</t>
    </rPh>
    <phoneticPr fontId="1"/>
  </si>
  <si>
    <t>三菱東京ＵＦＪ銀行江南支店３５０６４９２</t>
    <rPh sb="0" eb="2">
      <t>ミツビシ</t>
    </rPh>
    <rPh sb="2" eb="4">
      <t>トウキョウ</t>
    </rPh>
    <rPh sb="7" eb="9">
      <t>ギンコウ</t>
    </rPh>
    <rPh sb="9" eb="11">
      <t>コウナン</t>
    </rPh>
    <rPh sb="11" eb="13">
      <t>シテン</t>
    </rPh>
    <phoneticPr fontId="1"/>
  </si>
  <si>
    <t>三菱東京ＵＦＪ銀行江南支店　６５６６５２</t>
    <rPh sb="0" eb="2">
      <t>ミツビシ</t>
    </rPh>
    <rPh sb="2" eb="4">
      <t>トウキョウ</t>
    </rPh>
    <rPh sb="7" eb="9">
      <t>ギンコウ</t>
    </rPh>
    <rPh sb="9" eb="11">
      <t>コウナン</t>
    </rPh>
    <rPh sb="11" eb="13">
      <t>シテン</t>
    </rPh>
    <phoneticPr fontId="1"/>
  </si>
  <si>
    <t>愛知県社会福祉協議会</t>
    <rPh sb="0" eb="3">
      <t>アイチケン</t>
    </rPh>
    <rPh sb="3" eb="5">
      <t>シャカイ</t>
    </rPh>
    <rPh sb="5" eb="7">
      <t>フクシ</t>
    </rPh>
    <rPh sb="7" eb="10">
      <t>キョウギカイ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</si>
  <si>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</si>
  <si>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介護給付費3月分等</t>
    <rPh sb="0" eb="2">
      <t>カイゴ</t>
    </rPh>
    <rPh sb="2" eb="4">
      <t>キュウフ</t>
    </rPh>
    <rPh sb="4" eb="5">
      <t>ヒ</t>
    </rPh>
    <rPh sb="6" eb="8">
      <t>ガツブン</t>
    </rPh>
    <rPh sb="8" eb="9">
      <t>トウ</t>
    </rPh>
    <phoneticPr fontId="1"/>
  </si>
  <si>
    <t>ゆうちょ銀行１２１００－８３５７３６９１</t>
    <rPh sb="4" eb="6">
      <t>ギンコウ</t>
    </rPh>
    <phoneticPr fontId="1"/>
  </si>
  <si>
    <t>所得税預り金等</t>
    <rPh sb="0" eb="3">
      <t>ショトクゼイ</t>
    </rPh>
    <rPh sb="3" eb="4">
      <t>アズカ</t>
    </rPh>
    <rPh sb="5" eb="6">
      <t>キン</t>
    </rPh>
    <rPh sb="6" eb="7">
      <t>トウ</t>
    </rPh>
    <phoneticPr fontId="1"/>
  </si>
  <si>
    <t>　 その他の固定資産</t>
    <rPh sb="4" eb="5">
      <t>タ</t>
    </rPh>
    <rPh sb="6" eb="8">
      <t>コテイ</t>
    </rPh>
    <rPh sb="8" eb="10">
      <t>シサン</t>
    </rPh>
    <phoneticPr fontId="1"/>
  </si>
  <si>
    <t>ＡＥＤ保証金</t>
    <rPh sb="3" eb="6">
      <t>ホショウキン</t>
    </rPh>
    <phoneticPr fontId="1"/>
  </si>
  <si>
    <t>指定管理費返納分</t>
    <rPh sb="0" eb="2">
      <t>シテイ</t>
    </rPh>
    <rPh sb="2" eb="5">
      <t>カンリヒ</t>
    </rPh>
    <rPh sb="5" eb="7">
      <t>ヘンノウ</t>
    </rPh>
    <rPh sb="7" eb="8">
      <t>ブン</t>
    </rPh>
    <phoneticPr fontId="1"/>
  </si>
  <si>
    <t>車椅子対応車等</t>
    <rPh sb="0" eb="3">
      <t>クルマイス</t>
    </rPh>
    <rPh sb="3" eb="5">
      <t>タイオウ</t>
    </rPh>
    <rPh sb="5" eb="6">
      <t>シャ</t>
    </rPh>
    <rPh sb="6" eb="7">
      <t>トウ</t>
    </rPh>
    <phoneticPr fontId="1"/>
  </si>
  <si>
    <t>江南市後飛保町高瀬68番地～69番地</t>
    <rPh sb="0" eb="3">
      <t>コウナンシ</t>
    </rPh>
    <rPh sb="3" eb="4">
      <t>ウシ</t>
    </rPh>
    <rPh sb="4" eb="5">
      <t>ヒ</t>
    </rPh>
    <rPh sb="5" eb="6">
      <t>ホ</t>
    </rPh>
    <rPh sb="6" eb="7">
      <t>チョウ</t>
    </rPh>
    <rPh sb="7" eb="9">
      <t>タカセ</t>
    </rPh>
    <rPh sb="11" eb="13">
      <t>バンチ</t>
    </rPh>
    <rPh sb="16" eb="18">
      <t>バンチ</t>
    </rPh>
    <phoneticPr fontId="1"/>
  </si>
  <si>
    <t>江南市後飛保町高瀬67番地-1～67番地-5</t>
    <rPh sb="0" eb="3">
      <t>コウナンシ</t>
    </rPh>
    <rPh sb="3" eb="4">
      <t>ウシ</t>
    </rPh>
    <rPh sb="4" eb="5">
      <t>ヒ</t>
    </rPh>
    <rPh sb="5" eb="6">
      <t>ホ</t>
    </rPh>
    <rPh sb="6" eb="7">
      <t>チョウ</t>
    </rPh>
    <rPh sb="7" eb="9">
      <t>タカセ</t>
    </rPh>
    <rPh sb="11" eb="13">
      <t>バンチ</t>
    </rPh>
    <rPh sb="18" eb="20">
      <t>バンチ</t>
    </rPh>
    <phoneticPr fontId="1"/>
  </si>
  <si>
    <t>機能訓練器具等</t>
    <rPh sb="0" eb="2">
      <t>キノウ</t>
    </rPh>
    <rPh sb="2" eb="4">
      <t>クンレン</t>
    </rPh>
    <rPh sb="4" eb="6">
      <t>キグ</t>
    </rPh>
    <rPh sb="6" eb="7">
      <t>トウ</t>
    </rPh>
    <phoneticPr fontId="1"/>
  </si>
  <si>
    <t>（あゆみ）</t>
    <phoneticPr fontId="1"/>
  </si>
  <si>
    <t>（あゆみ）</t>
    <phoneticPr fontId="1"/>
  </si>
  <si>
    <t>（ときわホーム）</t>
    <phoneticPr fontId="1"/>
  </si>
  <si>
    <t>（２５７．３５㎡）</t>
    <phoneticPr fontId="1"/>
  </si>
  <si>
    <t>江南市河野町五十間115番地</t>
    <rPh sb="0" eb="3">
      <t>コウナンシ</t>
    </rPh>
    <rPh sb="3" eb="5">
      <t>コウノ</t>
    </rPh>
    <rPh sb="5" eb="6">
      <t>チョウ</t>
    </rPh>
    <rPh sb="6" eb="9">
      <t>ゴジュッケン</t>
    </rPh>
    <rPh sb="12" eb="14">
      <t>バンチ</t>
    </rPh>
    <phoneticPr fontId="1"/>
  </si>
  <si>
    <t>　 ソフトウェア</t>
    <phoneticPr fontId="1"/>
  </si>
  <si>
    <t>ときわホーム請求・処遇記録ソフトウェア</t>
    <rPh sb="6" eb="8">
      <t>セイキュウ</t>
    </rPh>
    <rPh sb="9" eb="11">
      <t>ショグウ</t>
    </rPh>
    <rPh sb="11" eb="13">
      <t>キロク</t>
    </rPh>
    <phoneticPr fontId="1"/>
  </si>
  <si>
    <t>　 建物付属設備</t>
    <rPh sb="2" eb="4">
      <t>タテモノ</t>
    </rPh>
    <rPh sb="4" eb="6">
      <t>フゾク</t>
    </rPh>
    <rPh sb="6" eb="8">
      <t>セツビ</t>
    </rPh>
    <phoneticPr fontId="1"/>
  </si>
  <si>
    <t>会議室間仕切り扉</t>
    <rPh sb="0" eb="3">
      <t>カイギシツ</t>
    </rPh>
    <rPh sb="3" eb="6">
      <t>マジキ</t>
    </rPh>
    <rPh sb="7" eb="8">
      <t>トビラ</t>
    </rPh>
    <phoneticPr fontId="1"/>
  </si>
  <si>
    <t>　 基本財産特定預金</t>
    <rPh sb="2" eb="4">
      <t>キホン</t>
    </rPh>
    <rPh sb="4" eb="6">
      <t>ザイサン</t>
    </rPh>
    <rPh sb="6" eb="8">
      <t>トクテイ</t>
    </rPh>
    <rPh sb="8" eb="10">
      <t>ヨキン</t>
    </rPh>
    <phoneticPr fontId="1"/>
  </si>
  <si>
    <t>リサイクル作業場冷暖房設備他</t>
    <rPh sb="5" eb="7">
      <t>サギョウ</t>
    </rPh>
    <rPh sb="7" eb="8">
      <t>ジョウ</t>
    </rPh>
    <rPh sb="8" eb="11">
      <t>レイダンボウ</t>
    </rPh>
    <rPh sb="11" eb="13">
      <t>セツビ</t>
    </rPh>
    <rPh sb="13" eb="14">
      <t>ホカ</t>
    </rPh>
    <phoneticPr fontId="1"/>
  </si>
  <si>
    <t>ＡＥＤリース代</t>
    <rPh sb="6" eb="7">
      <t>ダイ</t>
    </rPh>
    <phoneticPr fontId="1"/>
  </si>
  <si>
    <t>　 車輌運搬具</t>
    <rPh sb="2" eb="4">
      <t>シャリョウ</t>
    </rPh>
    <rPh sb="4" eb="6">
      <t>ウンパン</t>
    </rPh>
    <rPh sb="6" eb="7">
      <t>グ</t>
    </rPh>
    <phoneticPr fontId="1"/>
  </si>
  <si>
    <t>No 1</t>
    <phoneticPr fontId="1"/>
  </si>
  <si>
    <t>No 2</t>
    <phoneticPr fontId="1"/>
  </si>
  <si>
    <t>別紙5</t>
    <rPh sb="0" eb="2">
      <t>ベッシ</t>
    </rPh>
    <phoneticPr fontId="1"/>
  </si>
  <si>
    <t>平成27年3月31日現在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</si>
  <si>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　　事業未収金</t>
    <rPh sb="2" eb="4">
      <t>ジギョウ</t>
    </rPh>
    <rPh sb="4" eb="7">
      <t>ミシュウキン</t>
    </rPh>
    <phoneticPr fontId="1"/>
  </si>
  <si>
    <t>　　現金</t>
    <rPh sb="2" eb="4">
      <t>ゲンキン</t>
    </rPh>
    <phoneticPr fontId="1"/>
  </si>
  <si>
    <t>　　普通預金</t>
    <rPh sb="2" eb="4">
      <t>フツウ</t>
    </rPh>
    <rPh sb="4" eb="6">
      <t>ヨキン</t>
    </rPh>
    <phoneticPr fontId="1"/>
  </si>
  <si>
    <t>　　前払費用</t>
    <rPh sb="2" eb="4">
      <t>マエバラ</t>
    </rPh>
    <rPh sb="4" eb="6">
      <t>ヒヨウ</t>
    </rPh>
    <phoneticPr fontId="1"/>
  </si>
  <si>
    <t>自動販売機販売手数料3月分</t>
    <rPh sb="0" eb="2">
      <t>ジドウ</t>
    </rPh>
    <rPh sb="2" eb="5">
      <t>ハンバイキ</t>
    </rPh>
    <rPh sb="5" eb="7">
      <t>ハンバイ</t>
    </rPh>
    <rPh sb="7" eb="10">
      <t>テスウリョウ</t>
    </rPh>
    <rPh sb="11" eb="13">
      <t>ガツブン</t>
    </rPh>
    <phoneticPr fontId="1"/>
  </si>
  <si>
    <t>（ときわ）</t>
    <phoneticPr fontId="1"/>
  </si>
  <si>
    <t>（ときわ）</t>
    <phoneticPr fontId="1"/>
  </si>
  <si>
    <t>相談支援請求・記録ソフトウェア等</t>
    <rPh sb="0" eb="2">
      <t>ソウダン</t>
    </rPh>
    <rPh sb="2" eb="4">
      <t>シエン</t>
    </rPh>
    <rPh sb="4" eb="6">
      <t>セイキュウ</t>
    </rPh>
    <rPh sb="7" eb="9">
      <t>キロク</t>
    </rPh>
    <rPh sb="15" eb="16">
      <t>トウ</t>
    </rPh>
    <phoneticPr fontId="1"/>
  </si>
  <si>
    <t>　 退職給付引当資産</t>
    <rPh sb="2" eb="4">
      <t>タイショク</t>
    </rPh>
    <rPh sb="4" eb="6">
      <t>キュウフ</t>
    </rPh>
    <rPh sb="6" eb="8">
      <t>ヒキアテ</t>
    </rPh>
    <rPh sb="8" eb="10">
      <t>シサン</t>
    </rPh>
    <phoneticPr fontId="1"/>
  </si>
  <si>
    <t>県共済退職掛金</t>
    <rPh sb="0" eb="1">
      <t>ケン</t>
    </rPh>
    <rPh sb="1" eb="3">
      <t>キョウサイ</t>
    </rPh>
    <rPh sb="3" eb="5">
      <t>タイショク</t>
    </rPh>
    <rPh sb="5" eb="7">
      <t>カケキン</t>
    </rPh>
    <phoneticPr fontId="1"/>
  </si>
  <si>
    <t>　 施設整備等積立資産</t>
    <rPh sb="2" eb="4">
      <t>シセツ</t>
    </rPh>
    <rPh sb="4" eb="6">
      <t>セイビ</t>
    </rPh>
    <rPh sb="6" eb="7">
      <t>トウ</t>
    </rPh>
    <rPh sb="7" eb="9">
      <t>ツミタテ</t>
    </rPh>
    <rPh sb="9" eb="11">
      <t>シサン</t>
    </rPh>
    <phoneticPr fontId="1"/>
  </si>
  <si>
    <t>　 移行時特別積立資産</t>
    <rPh sb="2" eb="5">
      <t>イコウジ</t>
    </rPh>
    <rPh sb="5" eb="7">
      <t>トクベツ</t>
    </rPh>
    <rPh sb="7" eb="9">
      <t>ツミタテ</t>
    </rPh>
    <rPh sb="9" eb="11">
      <t>シサン</t>
    </rPh>
    <phoneticPr fontId="1"/>
  </si>
  <si>
    <t>　 生産活動等積立資産</t>
    <rPh sb="2" eb="4">
      <t>セイサン</t>
    </rPh>
    <rPh sb="4" eb="6">
      <t>カツドウ</t>
    </rPh>
    <rPh sb="6" eb="7">
      <t>トウ</t>
    </rPh>
    <rPh sb="7" eb="9">
      <t>ツミタテ</t>
    </rPh>
    <rPh sb="9" eb="11">
      <t>シサン</t>
    </rPh>
    <phoneticPr fontId="1"/>
  </si>
  <si>
    <t>法人パンフレット代等</t>
    <rPh sb="0" eb="2">
      <t>ホウジン</t>
    </rPh>
    <rPh sb="8" eb="9">
      <t>ダイ</t>
    </rPh>
    <rPh sb="9" eb="10">
      <t>トウ</t>
    </rPh>
    <phoneticPr fontId="1"/>
  </si>
  <si>
    <t>　　職員預り金</t>
    <rPh sb="2" eb="4">
      <t>ショクイン</t>
    </rPh>
    <rPh sb="4" eb="5">
      <t>アズカ</t>
    </rPh>
    <rPh sb="6" eb="7">
      <t>キン</t>
    </rPh>
    <phoneticPr fontId="1"/>
  </si>
  <si>
    <t>講師所得税預り金等</t>
    <rPh sb="0" eb="2">
      <t>コウシ</t>
    </rPh>
    <rPh sb="2" eb="5">
      <t>ショトクゼイ</t>
    </rPh>
    <rPh sb="5" eb="6">
      <t>アズカ</t>
    </rPh>
    <rPh sb="7" eb="8">
      <t>キン</t>
    </rPh>
    <rPh sb="8" eb="9">
      <t>トウ</t>
    </rPh>
    <phoneticPr fontId="1"/>
  </si>
  <si>
    <t>（ときわ）</t>
    <phoneticPr fontId="1"/>
  </si>
  <si>
    <t>退職者社会保険料預り金等</t>
    <rPh sb="0" eb="2">
      <t>タイショク</t>
    </rPh>
    <rPh sb="2" eb="3">
      <t>シャ</t>
    </rPh>
    <rPh sb="3" eb="5">
      <t>シャカイ</t>
    </rPh>
    <rPh sb="5" eb="8">
      <t>ホケンリョウ</t>
    </rPh>
    <rPh sb="8" eb="9">
      <t>アズカ</t>
    </rPh>
    <rPh sb="10" eb="11">
      <t>キン</t>
    </rPh>
    <rPh sb="11" eb="12">
      <t>トウ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</si>
  <si>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</si>
  <si>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　　１年以内返済予定設備資金借入金</t>
    <rPh sb="3" eb="4">
      <t>ネン</t>
    </rPh>
    <rPh sb="4" eb="6">
      <t>イナイ</t>
    </rPh>
    <rPh sb="6" eb="8">
      <t>ヘンサイ</t>
    </rPh>
    <rPh sb="8" eb="10">
      <t>ヨテイ</t>
    </rPh>
    <rPh sb="10" eb="12">
      <t>セツビ</t>
    </rPh>
    <rPh sb="12" eb="14">
      <t>シキン</t>
    </rPh>
    <rPh sb="14" eb="16">
      <t>カリイレ</t>
    </rPh>
    <rPh sb="16" eb="17">
      <t>キン</t>
    </rPh>
    <phoneticPr fontId="1"/>
  </si>
  <si>
    <t>No 3</t>
    <phoneticPr fontId="1"/>
  </si>
  <si>
    <t xml:space="preserve"> </t>
    <phoneticPr fontId="1"/>
  </si>
  <si>
    <t>　　賞与引当金</t>
    <rPh sb="2" eb="4">
      <t>ショウヨ</t>
    </rPh>
    <rPh sb="4" eb="6">
      <t>ヒキアテ</t>
    </rPh>
    <rPh sb="6" eb="7">
      <t>キン</t>
    </rPh>
    <phoneticPr fontId="1"/>
  </si>
  <si>
    <t>　事業未払金</t>
    <rPh sb="1" eb="3">
      <t>ジギョウ</t>
    </rPh>
    <rPh sb="3" eb="4">
      <t>ミ</t>
    </rPh>
    <rPh sb="4" eb="5">
      <t>バラ</t>
    </rPh>
    <rPh sb="5" eb="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</si>
</sst>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7" fontId="7" fillId="0" borderId="2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indent="8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Normal="100" workbookViewId="0">
      <selection activeCell="D56" sqref="D56"/>
    </sheetView>
  </sheetViews>
  <sheetFormatPr defaultRowHeight="13.5" customHeight="1"/>
  <cols>
    <col min="1" max="1" width="5.75" customWidth="1"/>
    <col min="2" max="2" width="10.5" customWidth="1"/>
    <col min="3" max="3" width="14.75" customWidth="1"/>
    <col min="4" max="4" width="33.25" customWidth="1"/>
    <col min="5" max="6" width="1.25" customWidth="1"/>
    <col min="7" max="7" width="0.5" customWidth="1"/>
    <col min="9" max="9" width="10.5" customWidth="1"/>
    <col min="11" max="11" width="11" bestFit="1" customWidth="1"/>
  </cols>
  <sheetData>
    <row r="1" spans="1:9" ht="13.5" customHeight="1">
      <c r="A1" s="52"/>
      <c r="I1" s="53" t="s">
        <v>97</v>
      </c>
    </row>
    <row r="2" spans="1:9" ht="13.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</row>
    <row r="3" spans="1:9" ht="13.5" customHeight="1">
      <c r="A3" s="58" t="s">
        <v>98</v>
      </c>
      <c r="B3" s="58"/>
      <c r="C3" s="58"/>
      <c r="D3" s="58"/>
      <c r="E3" s="58"/>
      <c r="F3" s="58"/>
      <c r="G3" s="58"/>
      <c r="H3" s="58"/>
      <c r="I3" s="58"/>
    </row>
    <row r="4" spans="1:9" ht="13.5" customHeight="1">
      <c r="A4" s="1"/>
      <c r="B4" s="1"/>
      <c r="C4" s="58"/>
      <c r="D4" s="58"/>
      <c r="E4" s="58"/>
      <c r="F4" s="1"/>
      <c r="G4" s="1"/>
      <c r="H4" s="78" t="s">
        <v>95</v>
      </c>
      <c r="I4" s="78"/>
    </row>
    <row r="5" spans="1:9" ht="13.5" customHeight="1">
      <c r="A5" s="2"/>
      <c r="B5" s="2"/>
      <c r="C5" s="2"/>
      <c r="D5" s="2"/>
      <c r="E5" s="2"/>
      <c r="F5" s="2"/>
      <c r="G5" s="2"/>
      <c r="H5" s="80" t="s">
        <v>43</v>
      </c>
      <c r="I5" s="80"/>
    </row>
    <row r="6" spans="1:9" ht="13.5" customHeight="1">
      <c r="A6" s="74" t="s">
        <v>1</v>
      </c>
      <c r="B6" s="75"/>
      <c r="C6" s="75"/>
      <c r="D6" s="75"/>
      <c r="E6" s="75"/>
      <c r="F6" s="75"/>
      <c r="G6" s="75"/>
      <c r="H6" s="74" t="s">
        <v>2</v>
      </c>
      <c r="I6" s="76"/>
    </row>
    <row r="7" spans="1:9" ht="13.5" customHeight="1">
      <c r="A7" s="25"/>
      <c r="B7" s="50"/>
      <c r="C7" s="50"/>
      <c r="D7" s="50"/>
      <c r="E7" s="50"/>
      <c r="F7" s="50"/>
      <c r="G7" s="50"/>
      <c r="H7" s="25"/>
      <c r="I7" s="26"/>
    </row>
    <row r="8" spans="1:9" ht="13.5" customHeight="1">
      <c r="A8" s="81" t="s">
        <v>3</v>
      </c>
      <c r="B8" s="82"/>
      <c r="C8" s="1"/>
      <c r="D8" s="1"/>
      <c r="E8" s="1"/>
      <c r="F8" s="1"/>
      <c r="G8" s="1"/>
      <c r="H8" s="62"/>
      <c r="I8" s="63"/>
    </row>
    <row r="9" spans="1:9" ht="13.5" customHeight="1">
      <c r="A9" s="3"/>
      <c r="B9" s="30" t="s">
        <v>4</v>
      </c>
      <c r="C9" s="1"/>
      <c r="D9" s="1"/>
      <c r="E9" s="1"/>
      <c r="F9" s="1"/>
      <c r="G9" s="1"/>
      <c r="H9" s="62"/>
      <c r="I9" s="63"/>
    </row>
    <row r="10" spans="1:9" ht="13.5" customHeight="1">
      <c r="A10" s="3"/>
      <c r="B10" s="51" t="s">
        <v>5</v>
      </c>
      <c r="C10" s="1"/>
      <c r="D10" s="1"/>
      <c r="E10" s="1"/>
      <c r="F10" s="1"/>
      <c r="G10" s="1"/>
      <c r="H10" s="60">
        <f>H11+H15</f>
        <v>109513209</v>
      </c>
      <c r="I10" s="61"/>
    </row>
    <row r="11" spans="1:9" ht="13.5" customHeight="1">
      <c r="A11" s="3"/>
      <c r="B11" s="45" t="s">
        <v>100</v>
      </c>
      <c r="C11" s="1"/>
      <c r="D11" s="1"/>
      <c r="E11" s="1"/>
      <c r="F11" s="1"/>
      <c r="G11" s="1"/>
      <c r="H11" s="60">
        <f>SUM(H12:I14)</f>
        <v>241036</v>
      </c>
      <c r="I11" s="61"/>
    </row>
    <row r="12" spans="1:9" s="36" customFormat="1" ht="13.5" customHeight="1">
      <c r="A12" s="34"/>
      <c r="B12" s="35"/>
      <c r="C12" s="8" t="s">
        <v>19</v>
      </c>
      <c r="D12" s="35"/>
      <c r="E12" s="35"/>
      <c r="F12" s="35"/>
      <c r="G12" s="35"/>
      <c r="H12" s="64">
        <v>91036</v>
      </c>
      <c r="I12" s="65"/>
    </row>
    <row r="13" spans="1:9" s="36" customFormat="1" ht="13.5" customHeight="1">
      <c r="A13" s="34"/>
      <c r="B13" s="35"/>
      <c r="C13" s="4" t="s">
        <v>104</v>
      </c>
      <c r="D13" s="1"/>
      <c r="E13" s="1"/>
      <c r="F13" s="1"/>
      <c r="G13" s="1"/>
      <c r="H13" s="62">
        <v>100000</v>
      </c>
      <c r="I13" s="63"/>
    </row>
    <row r="14" spans="1:9" ht="13.5" customHeight="1">
      <c r="A14" s="3"/>
      <c r="B14" s="1"/>
      <c r="C14" s="4" t="s">
        <v>40</v>
      </c>
      <c r="D14" s="1"/>
      <c r="E14" s="1"/>
      <c r="F14" s="1"/>
      <c r="G14" s="1"/>
      <c r="H14" s="62">
        <v>50000</v>
      </c>
      <c r="I14" s="63"/>
    </row>
    <row r="15" spans="1:9" ht="13.5" customHeight="1">
      <c r="A15" s="3"/>
      <c r="B15" s="45" t="s">
        <v>101</v>
      </c>
      <c r="C15" s="1"/>
      <c r="D15" s="1"/>
      <c r="E15" s="1"/>
      <c r="F15" s="1"/>
      <c r="G15" s="1"/>
      <c r="H15" s="60">
        <f>SUM(H16:I25)</f>
        <v>109272173</v>
      </c>
      <c r="I15" s="61"/>
    </row>
    <row r="16" spans="1:9" ht="13.5" customHeight="1">
      <c r="A16" s="3"/>
      <c r="B16" s="1"/>
      <c r="C16" s="9" t="s">
        <v>21</v>
      </c>
      <c r="D16" s="23" t="s">
        <v>54</v>
      </c>
      <c r="E16" s="1"/>
      <c r="F16" s="1"/>
      <c r="G16" s="1"/>
      <c r="H16" s="62">
        <v>12717596</v>
      </c>
      <c r="I16" s="63"/>
    </row>
    <row r="17" spans="1:9" ht="13.5" customHeight="1">
      <c r="A17" s="3"/>
      <c r="B17" s="1"/>
      <c r="C17" s="9" t="s">
        <v>21</v>
      </c>
      <c r="D17" s="23" t="s">
        <v>65</v>
      </c>
      <c r="E17" s="1"/>
      <c r="F17" s="1"/>
      <c r="G17" s="1"/>
      <c r="H17" s="62">
        <v>571252</v>
      </c>
      <c r="I17" s="63"/>
    </row>
    <row r="18" spans="1:9" s="36" customFormat="1" ht="13.5" customHeight="1">
      <c r="A18" s="34"/>
      <c r="B18" s="35"/>
      <c r="C18" s="33" t="s">
        <v>19</v>
      </c>
      <c r="D18" s="37" t="s">
        <v>55</v>
      </c>
      <c r="E18" s="35"/>
      <c r="F18" s="35"/>
      <c r="G18" s="35"/>
      <c r="H18" s="64">
        <v>41670600</v>
      </c>
      <c r="I18" s="65"/>
    </row>
    <row r="19" spans="1:9" s="36" customFormat="1" ht="13.5" customHeight="1">
      <c r="A19" s="34"/>
      <c r="B19" s="35"/>
      <c r="C19" s="33" t="s">
        <v>19</v>
      </c>
      <c r="D19" s="8" t="s">
        <v>7</v>
      </c>
      <c r="E19" s="35"/>
      <c r="F19" s="35"/>
      <c r="G19" s="35"/>
      <c r="H19" s="64">
        <v>514472</v>
      </c>
      <c r="I19" s="65"/>
    </row>
    <row r="20" spans="1:9" ht="13.5" customHeight="1">
      <c r="A20" s="3"/>
      <c r="B20" s="1"/>
      <c r="C20" s="13" t="s">
        <v>104</v>
      </c>
      <c r="D20" s="23" t="s">
        <v>53</v>
      </c>
      <c r="E20" s="1"/>
      <c r="F20" s="1"/>
      <c r="G20" s="1"/>
      <c r="H20" s="62">
        <v>24092375</v>
      </c>
      <c r="I20" s="63"/>
    </row>
    <row r="21" spans="1:9" ht="13.5" customHeight="1">
      <c r="A21" s="3"/>
      <c r="B21" s="1"/>
      <c r="C21" s="13" t="s">
        <v>104</v>
      </c>
      <c r="D21" s="4" t="s">
        <v>66</v>
      </c>
      <c r="E21" s="1"/>
      <c r="F21" s="1"/>
      <c r="G21" s="1"/>
      <c r="H21" s="62">
        <v>696927</v>
      </c>
      <c r="I21" s="63"/>
    </row>
    <row r="22" spans="1:9" ht="13.5" customHeight="1">
      <c r="A22" s="3"/>
      <c r="B22" s="1"/>
      <c r="C22" s="13" t="s">
        <v>104</v>
      </c>
      <c r="D22" s="23" t="s">
        <v>6</v>
      </c>
      <c r="E22" s="1"/>
      <c r="F22" s="1"/>
      <c r="G22" s="1"/>
      <c r="H22" s="62">
        <v>18447868</v>
      </c>
      <c r="I22" s="63"/>
    </row>
    <row r="23" spans="1:9" ht="13.5" customHeight="1">
      <c r="A23" s="3"/>
      <c r="B23" s="1"/>
      <c r="C23" s="13" t="s">
        <v>20</v>
      </c>
      <c r="D23" s="23" t="s">
        <v>57</v>
      </c>
      <c r="E23" s="1"/>
      <c r="F23" s="1"/>
      <c r="G23" s="1"/>
      <c r="H23" s="62">
        <v>2556070</v>
      </c>
      <c r="I23" s="63"/>
    </row>
    <row r="24" spans="1:9" ht="13.5" customHeight="1">
      <c r="A24" s="3"/>
      <c r="B24" s="1"/>
      <c r="C24" s="13" t="s">
        <v>20</v>
      </c>
      <c r="D24" s="23" t="s">
        <v>42</v>
      </c>
      <c r="E24" s="1"/>
      <c r="F24" s="1"/>
      <c r="G24" s="1"/>
      <c r="H24" s="62">
        <v>1304049</v>
      </c>
      <c r="I24" s="63"/>
    </row>
    <row r="25" spans="1:9" ht="13.5" customHeight="1">
      <c r="A25" s="3"/>
      <c r="B25" s="1"/>
      <c r="C25" s="13" t="s">
        <v>36</v>
      </c>
      <c r="D25" s="23" t="s">
        <v>56</v>
      </c>
      <c r="E25" s="1"/>
      <c r="F25" s="1"/>
      <c r="G25" s="1"/>
      <c r="H25" s="62">
        <v>6700964</v>
      </c>
      <c r="I25" s="63"/>
    </row>
    <row r="26" spans="1:9" ht="13.5" customHeight="1">
      <c r="A26" s="3"/>
      <c r="B26" s="59" t="s">
        <v>99</v>
      </c>
      <c r="C26" s="59"/>
      <c r="D26" s="59"/>
      <c r="E26" s="1"/>
      <c r="F26" s="1"/>
      <c r="G26" s="1"/>
      <c r="H26" s="60">
        <f>SUM(H27:I30)</f>
        <v>49982413</v>
      </c>
      <c r="I26" s="61"/>
    </row>
    <row r="27" spans="1:9" ht="13.5" customHeight="1">
      <c r="A27" s="3"/>
      <c r="B27" s="1"/>
      <c r="C27" s="13" t="s">
        <v>21</v>
      </c>
      <c r="D27" s="4" t="s">
        <v>103</v>
      </c>
      <c r="E27" s="1"/>
      <c r="F27" s="1"/>
      <c r="G27" s="1"/>
      <c r="H27" s="62">
        <v>9061</v>
      </c>
      <c r="I27" s="63"/>
    </row>
    <row r="28" spans="1:9" s="36" customFormat="1" ht="13.5" customHeight="1">
      <c r="A28" s="34"/>
      <c r="B28" s="35"/>
      <c r="C28" s="33" t="s">
        <v>19</v>
      </c>
      <c r="D28" s="8" t="s">
        <v>72</v>
      </c>
      <c r="E28" s="35"/>
      <c r="F28" s="35"/>
      <c r="G28" s="35"/>
      <c r="H28" s="64">
        <v>32612525</v>
      </c>
      <c r="I28" s="65"/>
    </row>
    <row r="29" spans="1:9" ht="13.5" customHeight="1">
      <c r="A29" s="3"/>
      <c r="B29" s="1"/>
      <c r="C29" s="13" t="s">
        <v>104</v>
      </c>
      <c r="D29" s="4" t="s">
        <v>72</v>
      </c>
      <c r="E29" s="1"/>
      <c r="F29" s="1"/>
      <c r="G29" s="1"/>
      <c r="H29" s="62">
        <v>17335321</v>
      </c>
      <c r="I29" s="63"/>
    </row>
    <row r="30" spans="1:9" ht="13.5" customHeight="1">
      <c r="A30" s="3"/>
      <c r="B30" s="1"/>
      <c r="C30" s="13" t="s">
        <v>20</v>
      </c>
      <c r="D30" s="4" t="s">
        <v>44</v>
      </c>
      <c r="E30" s="1"/>
      <c r="F30" s="1"/>
      <c r="G30" s="1"/>
      <c r="H30" s="62">
        <v>25506</v>
      </c>
      <c r="I30" s="63"/>
    </row>
    <row r="31" spans="1:9" ht="13.5" customHeight="1">
      <c r="A31" s="3"/>
      <c r="B31" s="45" t="s">
        <v>102</v>
      </c>
      <c r="C31" s="20"/>
      <c r="D31" s="4"/>
      <c r="E31" s="1"/>
      <c r="F31" s="1"/>
      <c r="G31" s="1"/>
      <c r="H31" s="60">
        <f>SUM(H32:I35)</f>
        <v>863142</v>
      </c>
      <c r="I31" s="61"/>
    </row>
    <row r="32" spans="1:9" ht="13.5" customHeight="1">
      <c r="A32" s="3"/>
      <c r="B32" s="6"/>
      <c r="C32" s="13" t="s">
        <v>21</v>
      </c>
      <c r="D32" s="4" t="s">
        <v>45</v>
      </c>
      <c r="E32" s="1"/>
      <c r="F32" s="1"/>
      <c r="G32" s="1"/>
      <c r="H32" s="62">
        <v>44467</v>
      </c>
      <c r="I32" s="63"/>
    </row>
    <row r="33" spans="1:9" s="36" customFormat="1" ht="13.5" customHeight="1">
      <c r="A33" s="34"/>
      <c r="B33" s="35"/>
      <c r="C33" s="33" t="s">
        <v>19</v>
      </c>
      <c r="D33" s="8" t="s">
        <v>46</v>
      </c>
      <c r="E33" s="35"/>
      <c r="F33" s="35"/>
      <c r="G33" s="35"/>
      <c r="H33" s="64">
        <v>401734</v>
      </c>
      <c r="I33" s="65"/>
    </row>
    <row r="34" spans="1:9" ht="13.5" customHeight="1">
      <c r="A34" s="3"/>
      <c r="B34" s="1"/>
      <c r="C34" s="13" t="s">
        <v>104</v>
      </c>
      <c r="D34" s="4" t="s">
        <v>46</v>
      </c>
      <c r="E34" s="1"/>
      <c r="F34" s="1"/>
      <c r="G34" s="1"/>
      <c r="H34" s="62">
        <v>401065</v>
      </c>
      <c r="I34" s="63"/>
    </row>
    <row r="35" spans="1:9" ht="13.5" customHeight="1">
      <c r="A35" s="3"/>
      <c r="B35" s="1"/>
      <c r="C35" s="13" t="s">
        <v>40</v>
      </c>
      <c r="D35" s="4" t="s">
        <v>93</v>
      </c>
      <c r="E35" s="1"/>
      <c r="F35" s="1"/>
      <c r="G35" s="1"/>
      <c r="H35" s="62">
        <v>15876</v>
      </c>
      <c r="I35" s="63"/>
    </row>
    <row r="36" spans="1:9" ht="13.5" customHeight="1">
      <c r="A36" s="3"/>
      <c r="B36" s="1"/>
      <c r="C36" s="13"/>
      <c r="D36" s="4"/>
      <c r="E36" s="1"/>
      <c r="F36" s="1"/>
      <c r="G36" s="1"/>
      <c r="H36" s="55"/>
      <c r="I36" s="56"/>
    </row>
    <row r="37" spans="1:9" ht="13.5" customHeight="1">
      <c r="A37" s="3"/>
      <c r="B37" s="1"/>
      <c r="C37" s="4"/>
      <c r="D37" s="31" t="s">
        <v>13</v>
      </c>
      <c r="E37" s="1"/>
      <c r="F37" s="1"/>
      <c r="G37" s="1"/>
      <c r="H37" s="60">
        <f>H31+H26+H15+H11</f>
        <v>160358764</v>
      </c>
      <c r="I37" s="61"/>
    </row>
    <row r="38" spans="1:9" ht="13.5" customHeight="1">
      <c r="A38" s="3"/>
      <c r="B38" s="1"/>
      <c r="C38" s="4"/>
      <c r="D38" s="31"/>
      <c r="E38" s="1"/>
      <c r="F38" s="1"/>
      <c r="G38" s="1"/>
      <c r="H38" s="43"/>
      <c r="I38" s="44"/>
    </row>
    <row r="39" spans="1:9" ht="13.5" customHeight="1">
      <c r="A39" s="3"/>
      <c r="B39" s="30" t="s">
        <v>8</v>
      </c>
      <c r="C39" s="1"/>
      <c r="D39" s="4"/>
      <c r="E39" s="1"/>
      <c r="F39" s="1"/>
      <c r="G39" s="1"/>
      <c r="H39" s="62"/>
      <c r="I39" s="63"/>
    </row>
    <row r="40" spans="1:9" ht="13.5" customHeight="1">
      <c r="A40" s="3"/>
      <c r="B40" s="59" t="s">
        <v>48</v>
      </c>
      <c r="C40" s="59"/>
      <c r="D40" s="4"/>
      <c r="E40" s="1"/>
      <c r="F40" s="1"/>
      <c r="G40" s="1"/>
      <c r="H40" s="62"/>
      <c r="I40" s="63"/>
    </row>
    <row r="41" spans="1:9" ht="13.5" customHeight="1">
      <c r="A41" s="3"/>
      <c r="B41" s="29" t="s">
        <v>10</v>
      </c>
      <c r="C41" s="4"/>
      <c r="D41" s="4"/>
      <c r="E41" s="1"/>
      <c r="F41" s="1"/>
      <c r="G41" s="1"/>
      <c r="H41" s="60">
        <f>SUM(H42:I46)</f>
        <v>84581657</v>
      </c>
      <c r="I41" s="61"/>
    </row>
    <row r="42" spans="1:9" ht="13.5" customHeight="1">
      <c r="A42" s="3"/>
      <c r="B42" s="1"/>
      <c r="C42" s="4" t="s">
        <v>21</v>
      </c>
      <c r="D42" s="4" t="s">
        <v>86</v>
      </c>
      <c r="E42" s="1"/>
      <c r="F42" s="1"/>
      <c r="G42" s="1"/>
      <c r="H42" s="62">
        <v>26190000</v>
      </c>
      <c r="I42" s="63"/>
    </row>
    <row r="43" spans="1:9" ht="13.5" customHeight="1">
      <c r="A43" s="3"/>
      <c r="B43" s="1"/>
      <c r="C43" s="4" t="s">
        <v>19</v>
      </c>
      <c r="D43" s="4" t="s">
        <v>12</v>
      </c>
      <c r="E43" s="1"/>
      <c r="F43" s="1"/>
      <c r="G43" s="1"/>
      <c r="H43" s="62">
        <v>9700000</v>
      </c>
      <c r="I43" s="63"/>
    </row>
    <row r="44" spans="1:9" ht="13.5" customHeight="1">
      <c r="A44" s="3"/>
      <c r="B44" s="1"/>
      <c r="C44" s="4" t="s">
        <v>104</v>
      </c>
      <c r="D44" s="4" t="s">
        <v>11</v>
      </c>
      <c r="E44" s="1"/>
      <c r="F44" s="1"/>
      <c r="G44" s="1"/>
      <c r="H44" s="62">
        <v>15004000</v>
      </c>
      <c r="I44" s="63"/>
    </row>
    <row r="45" spans="1:9" ht="13.5" customHeight="1">
      <c r="A45" s="3"/>
      <c r="B45" s="1"/>
      <c r="C45" s="4" t="s">
        <v>104</v>
      </c>
      <c r="D45" s="4" t="s">
        <v>79</v>
      </c>
      <c r="E45" s="1"/>
      <c r="F45" s="1"/>
      <c r="G45" s="1"/>
      <c r="H45" s="62">
        <v>25007657</v>
      </c>
      <c r="I45" s="63"/>
    </row>
    <row r="46" spans="1:9" ht="13.5" customHeight="1">
      <c r="A46" s="3"/>
      <c r="B46" s="1"/>
      <c r="C46" s="4" t="s">
        <v>104</v>
      </c>
      <c r="D46" s="4" t="s">
        <v>80</v>
      </c>
      <c r="E46" s="1"/>
      <c r="F46" s="1"/>
      <c r="G46" s="1"/>
      <c r="H46" s="62">
        <v>8680000</v>
      </c>
      <c r="I46" s="63"/>
    </row>
    <row r="47" spans="1:9" ht="13.5" customHeight="1">
      <c r="A47" s="3"/>
      <c r="B47" s="29" t="s">
        <v>9</v>
      </c>
      <c r="C47" s="40"/>
      <c r="D47" s="4"/>
      <c r="E47" s="1"/>
      <c r="F47" s="1"/>
      <c r="G47" s="1"/>
      <c r="H47" s="60">
        <f>SUM(H48:I50)</f>
        <v>417361558</v>
      </c>
      <c r="I47" s="61"/>
    </row>
    <row r="48" spans="1:9" ht="13.5" customHeight="1">
      <c r="A48" s="3"/>
      <c r="B48" s="5"/>
      <c r="C48" s="4" t="s">
        <v>19</v>
      </c>
      <c r="D48" s="4" t="s">
        <v>38</v>
      </c>
      <c r="E48" s="1"/>
      <c r="F48" s="1"/>
      <c r="G48" s="1"/>
      <c r="H48" s="62">
        <v>329751104</v>
      </c>
      <c r="I48" s="63"/>
    </row>
    <row r="49" spans="1:9" ht="13.5" customHeight="1">
      <c r="A49" s="3"/>
      <c r="B49" s="5"/>
      <c r="C49" s="4" t="s">
        <v>18</v>
      </c>
      <c r="D49" s="4" t="s">
        <v>37</v>
      </c>
      <c r="E49" s="1"/>
      <c r="F49" s="1"/>
      <c r="G49" s="1"/>
      <c r="H49" s="64">
        <v>39475767</v>
      </c>
      <c r="I49" s="65"/>
    </row>
    <row r="50" spans="1:9" ht="13.5" customHeight="1">
      <c r="A50" s="3"/>
      <c r="B50" s="5"/>
      <c r="C50" s="4" t="s">
        <v>84</v>
      </c>
      <c r="D50" s="4" t="s">
        <v>85</v>
      </c>
      <c r="E50" s="1"/>
      <c r="F50" s="1"/>
      <c r="G50" s="1"/>
      <c r="H50" s="62">
        <v>48134687</v>
      </c>
      <c r="I50" s="63"/>
    </row>
    <row r="51" spans="1:9" ht="13.5" customHeight="1">
      <c r="A51" s="3"/>
      <c r="B51" s="59" t="s">
        <v>91</v>
      </c>
      <c r="C51" s="59"/>
      <c r="D51" s="4"/>
      <c r="E51" s="1"/>
      <c r="F51" s="1"/>
      <c r="G51" s="1"/>
      <c r="H51" s="60">
        <f>H52</f>
        <v>1000000</v>
      </c>
      <c r="I51" s="61"/>
    </row>
    <row r="52" spans="1:9" ht="13.5" customHeight="1">
      <c r="A52" s="3"/>
      <c r="B52" s="1"/>
      <c r="C52" s="8" t="s">
        <v>21</v>
      </c>
      <c r="D52" s="23" t="s">
        <v>63</v>
      </c>
      <c r="E52" s="1"/>
      <c r="F52" s="1"/>
      <c r="G52" s="1"/>
      <c r="H52" s="62">
        <v>1000000</v>
      </c>
      <c r="I52" s="63"/>
    </row>
    <row r="53" spans="1:9" ht="13.5" customHeight="1">
      <c r="A53" s="3"/>
      <c r="B53" s="1"/>
      <c r="C53" s="8"/>
      <c r="D53" s="23"/>
      <c r="E53" s="1"/>
      <c r="F53" s="1"/>
      <c r="G53" s="1"/>
      <c r="H53" s="41"/>
      <c r="I53" s="42"/>
    </row>
    <row r="54" spans="1:9" ht="13.5" customHeight="1">
      <c r="A54" s="3"/>
      <c r="B54" s="1"/>
      <c r="C54" s="1"/>
      <c r="D54" s="31" t="s">
        <v>14</v>
      </c>
      <c r="E54" s="1"/>
      <c r="F54" s="1"/>
      <c r="G54" s="1"/>
      <c r="H54" s="60">
        <f>H51+H41+H47</f>
        <v>502943215</v>
      </c>
      <c r="I54" s="61"/>
    </row>
    <row r="55" spans="1:9" ht="13.5" customHeight="1">
      <c r="A55" s="3"/>
      <c r="B55" s="59" t="s">
        <v>49</v>
      </c>
      <c r="C55" s="59"/>
      <c r="D55" s="1"/>
      <c r="E55" s="1"/>
      <c r="F55" s="1"/>
      <c r="G55" s="1"/>
      <c r="H55" s="62"/>
      <c r="I55" s="63"/>
    </row>
    <row r="56" spans="1:9" ht="13.5" customHeight="1">
      <c r="A56" s="3"/>
      <c r="B56" s="29" t="s">
        <v>9</v>
      </c>
      <c r="C56" s="9"/>
      <c r="D56" s="1"/>
      <c r="E56" s="1"/>
      <c r="F56" s="1"/>
      <c r="G56" s="1"/>
      <c r="H56" s="60">
        <f>H57</f>
        <v>4297073</v>
      </c>
      <c r="I56" s="61"/>
    </row>
    <row r="57" spans="1:9" ht="13.5" customHeight="1">
      <c r="A57" s="3"/>
      <c r="B57" s="9"/>
      <c r="C57" s="4" t="s">
        <v>104</v>
      </c>
      <c r="D57" s="4" t="s">
        <v>58</v>
      </c>
      <c r="E57" s="1"/>
      <c r="F57" s="1"/>
      <c r="G57" s="1"/>
      <c r="H57" s="62">
        <v>4297073</v>
      </c>
      <c r="I57" s="63"/>
    </row>
    <row r="58" spans="1:9" ht="13.5" customHeight="1">
      <c r="A58" s="3"/>
      <c r="B58" s="39" t="s">
        <v>89</v>
      </c>
      <c r="C58" s="1"/>
      <c r="D58" s="1"/>
      <c r="E58" s="1"/>
      <c r="F58" s="1"/>
      <c r="G58" s="1"/>
      <c r="H58" s="60">
        <f>SUM(H59:I60)</f>
        <v>2665405</v>
      </c>
      <c r="I58" s="61"/>
    </row>
    <row r="59" spans="1:9" ht="13.5" customHeight="1">
      <c r="A59" s="3"/>
      <c r="B59" s="1"/>
      <c r="C59" s="8" t="s">
        <v>19</v>
      </c>
      <c r="D59" s="4" t="s">
        <v>90</v>
      </c>
      <c r="E59" s="1"/>
      <c r="F59" s="1"/>
      <c r="G59" s="1"/>
      <c r="H59" s="62">
        <v>192291</v>
      </c>
      <c r="I59" s="63"/>
    </row>
    <row r="60" spans="1:9" ht="13.5" customHeight="1">
      <c r="A60" s="10"/>
      <c r="B60" s="54"/>
      <c r="C60" s="24" t="s">
        <v>104</v>
      </c>
      <c r="D60" s="24" t="s">
        <v>92</v>
      </c>
      <c r="E60" s="54"/>
      <c r="F60" s="54"/>
      <c r="G60" s="54"/>
      <c r="H60" s="66">
        <v>2473114</v>
      </c>
      <c r="I60" s="67"/>
    </row>
    <row r="61" spans="1:9" ht="13.5" customHeight="1">
      <c r="A61" s="1"/>
      <c r="B61" s="35"/>
      <c r="C61" s="8"/>
      <c r="D61" s="8"/>
      <c r="E61" s="35"/>
      <c r="F61" s="35"/>
      <c r="G61" s="35"/>
      <c r="H61" s="57"/>
      <c r="I61" s="57"/>
    </row>
    <row r="62" spans="1:9" ht="13.5" customHeight="1">
      <c r="A62" s="1"/>
      <c r="B62" s="1"/>
      <c r="C62" s="8"/>
      <c r="D62" s="4"/>
      <c r="E62" s="1"/>
      <c r="F62" s="1"/>
      <c r="G62" s="1"/>
      <c r="H62" s="78" t="s">
        <v>96</v>
      </c>
      <c r="I62" s="78"/>
    </row>
    <row r="63" spans="1:9" ht="13.5" customHeight="1">
      <c r="A63" s="2"/>
      <c r="B63" s="1"/>
      <c r="C63" s="8"/>
      <c r="D63" s="4"/>
      <c r="E63" s="1"/>
      <c r="F63" s="1"/>
      <c r="G63" s="1"/>
      <c r="H63" s="78" t="s">
        <v>43</v>
      </c>
      <c r="I63" s="78"/>
    </row>
    <row r="64" spans="1:9" ht="13.5" customHeight="1">
      <c r="A64" s="74" t="s">
        <v>1</v>
      </c>
      <c r="B64" s="75"/>
      <c r="C64" s="75"/>
      <c r="D64" s="75"/>
      <c r="E64" s="75"/>
      <c r="F64" s="75"/>
      <c r="G64" s="75"/>
      <c r="H64" s="74" t="s">
        <v>2</v>
      </c>
      <c r="I64" s="76"/>
    </row>
    <row r="65" spans="1:9" ht="13.5" customHeight="1">
      <c r="A65" s="25"/>
      <c r="B65" s="50"/>
      <c r="C65" s="50"/>
      <c r="D65" s="50"/>
      <c r="E65" s="50"/>
      <c r="F65" s="50"/>
      <c r="G65" s="50"/>
      <c r="H65" s="25"/>
      <c r="I65" s="26"/>
    </row>
    <row r="66" spans="1:9" ht="13.5" customHeight="1">
      <c r="A66" s="3"/>
      <c r="B66" s="29" t="s">
        <v>50</v>
      </c>
      <c r="C66" s="1"/>
      <c r="D66" s="1"/>
      <c r="E66" s="1"/>
      <c r="F66" s="1"/>
      <c r="G66" s="1"/>
      <c r="H66" s="60">
        <f>SUM(H67:H69)</f>
        <v>1451090</v>
      </c>
      <c r="I66" s="61"/>
    </row>
    <row r="67" spans="1:9" ht="13.5" customHeight="1">
      <c r="A67" s="3"/>
      <c r="B67" s="1"/>
      <c r="C67" s="4" t="s">
        <v>21</v>
      </c>
      <c r="D67" s="4" t="s">
        <v>59</v>
      </c>
      <c r="E67" s="1"/>
      <c r="F67" s="1"/>
      <c r="G67" s="1"/>
      <c r="H67" s="62">
        <v>84840</v>
      </c>
      <c r="I67" s="63"/>
    </row>
    <row r="68" spans="1:9" s="36" customFormat="1" ht="13.5" customHeight="1">
      <c r="A68" s="34"/>
      <c r="B68" s="35"/>
      <c r="C68" s="8" t="s">
        <v>19</v>
      </c>
      <c r="D68" s="8" t="s">
        <v>64</v>
      </c>
      <c r="E68" s="35"/>
      <c r="F68" s="35"/>
      <c r="G68" s="35"/>
      <c r="H68" s="64">
        <v>269484</v>
      </c>
      <c r="I68" s="65"/>
    </row>
    <row r="69" spans="1:9" ht="13.5" customHeight="1">
      <c r="A69" s="3"/>
      <c r="B69" s="1"/>
      <c r="C69" s="4" t="s">
        <v>104</v>
      </c>
      <c r="D69" s="4" t="s">
        <v>64</v>
      </c>
      <c r="E69" s="1"/>
      <c r="F69" s="1"/>
      <c r="G69" s="1"/>
      <c r="H69" s="62">
        <v>1096766</v>
      </c>
      <c r="I69" s="63"/>
    </row>
    <row r="70" spans="1:9" ht="13.5" customHeight="1">
      <c r="A70" s="3"/>
      <c r="B70" s="59" t="s">
        <v>51</v>
      </c>
      <c r="C70" s="59"/>
      <c r="D70" s="1"/>
      <c r="E70" s="1"/>
      <c r="F70" s="1"/>
      <c r="G70" s="1"/>
      <c r="H70" s="60">
        <f>H71</f>
        <v>1</v>
      </c>
      <c r="I70" s="61"/>
    </row>
    <row r="71" spans="1:9" s="36" customFormat="1" ht="13.5" customHeight="1">
      <c r="A71" s="34"/>
      <c r="B71" s="35"/>
      <c r="C71" s="8" t="s">
        <v>19</v>
      </c>
      <c r="D71" s="8" t="s">
        <v>15</v>
      </c>
      <c r="E71" s="35"/>
      <c r="F71" s="35"/>
      <c r="G71" s="35"/>
      <c r="H71" s="64">
        <v>1</v>
      </c>
      <c r="I71" s="65"/>
    </row>
    <row r="72" spans="1:9" ht="13.5" customHeight="1">
      <c r="A72" s="3"/>
      <c r="B72" s="59" t="s">
        <v>94</v>
      </c>
      <c r="C72" s="59"/>
      <c r="D72" s="1"/>
      <c r="E72" s="1"/>
      <c r="F72" s="1"/>
      <c r="G72" s="1"/>
      <c r="H72" s="60">
        <f>SUM(H73:H76)</f>
        <v>2628861</v>
      </c>
      <c r="I72" s="61"/>
    </row>
    <row r="73" spans="1:9" ht="13.5" customHeight="1">
      <c r="A73" s="3"/>
      <c r="B73" s="1"/>
      <c r="C73" s="8" t="s">
        <v>21</v>
      </c>
      <c r="D73" s="4" t="s">
        <v>39</v>
      </c>
      <c r="E73" s="1"/>
      <c r="F73" s="1"/>
      <c r="G73" s="1"/>
      <c r="H73" s="62">
        <v>1</v>
      </c>
      <c r="I73" s="63"/>
    </row>
    <row r="74" spans="1:9" s="36" customFormat="1" ht="13.5" customHeight="1">
      <c r="A74" s="34"/>
      <c r="B74" s="35"/>
      <c r="C74" s="8" t="s">
        <v>19</v>
      </c>
      <c r="D74" s="8" t="s">
        <v>78</v>
      </c>
      <c r="E74" s="35"/>
      <c r="F74" s="35"/>
      <c r="G74" s="35"/>
      <c r="H74" s="64">
        <v>2628851</v>
      </c>
      <c r="I74" s="65"/>
    </row>
    <row r="75" spans="1:9" ht="13.5" customHeight="1">
      <c r="A75" s="3"/>
      <c r="B75" s="1"/>
      <c r="C75" s="4" t="s">
        <v>104</v>
      </c>
      <c r="D75" s="4" t="s">
        <v>16</v>
      </c>
      <c r="E75" s="1"/>
      <c r="F75" s="1"/>
      <c r="G75" s="1"/>
      <c r="H75" s="62">
        <v>8</v>
      </c>
      <c r="I75" s="63"/>
    </row>
    <row r="76" spans="1:9" ht="13.5" customHeight="1">
      <c r="A76" s="3"/>
      <c r="B76" s="1"/>
      <c r="C76" s="8" t="s">
        <v>20</v>
      </c>
      <c r="D76" s="4" t="s">
        <v>17</v>
      </c>
      <c r="E76" s="1"/>
      <c r="F76" s="1"/>
      <c r="G76" s="1"/>
      <c r="H76" s="62">
        <v>1</v>
      </c>
      <c r="I76" s="63"/>
    </row>
    <row r="77" spans="1:9" ht="13.5" customHeight="1">
      <c r="A77" s="3"/>
      <c r="B77" s="59" t="s">
        <v>52</v>
      </c>
      <c r="C77" s="59"/>
      <c r="D77" s="1"/>
      <c r="E77" s="1"/>
      <c r="F77" s="1"/>
      <c r="G77" s="1"/>
      <c r="H77" s="60">
        <f>SUM(H78:I79)</f>
        <v>4706484</v>
      </c>
      <c r="I77" s="61"/>
    </row>
    <row r="78" spans="1:9" s="36" customFormat="1" ht="13.5" customHeight="1">
      <c r="A78" s="34"/>
      <c r="B78" s="35"/>
      <c r="C78" s="8" t="s">
        <v>19</v>
      </c>
      <c r="D78" s="8" t="s">
        <v>81</v>
      </c>
      <c r="E78" s="35"/>
      <c r="F78" s="35"/>
      <c r="G78" s="35"/>
      <c r="H78" s="64">
        <v>1989647</v>
      </c>
      <c r="I78" s="65"/>
    </row>
    <row r="79" spans="1:9" ht="13.5" customHeight="1">
      <c r="A79" s="3"/>
      <c r="B79" s="1"/>
      <c r="C79" s="8" t="s">
        <v>104</v>
      </c>
      <c r="D79" s="4" t="s">
        <v>47</v>
      </c>
      <c r="E79" s="1"/>
      <c r="F79" s="1"/>
      <c r="G79" s="1"/>
      <c r="H79" s="62">
        <v>2716837</v>
      </c>
      <c r="I79" s="63"/>
    </row>
    <row r="80" spans="1:9" ht="13.5" customHeight="1">
      <c r="A80" s="3"/>
      <c r="B80" s="59" t="s">
        <v>87</v>
      </c>
      <c r="C80" s="59"/>
      <c r="D80" s="1"/>
      <c r="E80" s="1"/>
      <c r="F80" s="1"/>
      <c r="G80" s="1"/>
      <c r="H80" s="60">
        <f>SUM(H81:I82)</f>
        <v>1171205</v>
      </c>
      <c r="I80" s="61"/>
    </row>
    <row r="81" spans="1:9" ht="13.5" customHeight="1">
      <c r="A81" s="3"/>
      <c r="B81" s="35"/>
      <c r="C81" s="8" t="s">
        <v>19</v>
      </c>
      <c r="D81" s="4" t="s">
        <v>106</v>
      </c>
      <c r="E81" s="1"/>
      <c r="F81" s="1"/>
      <c r="G81" s="1"/>
      <c r="H81" s="62">
        <v>580650</v>
      </c>
      <c r="I81" s="63"/>
    </row>
    <row r="82" spans="1:9" ht="13.5" customHeight="1">
      <c r="A82" s="3"/>
      <c r="B82" s="1"/>
      <c r="C82" s="8" t="s">
        <v>104</v>
      </c>
      <c r="D82" s="37" t="s">
        <v>88</v>
      </c>
      <c r="E82" s="1"/>
      <c r="F82" s="1"/>
      <c r="G82" s="1"/>
      <c r="H82" s="62">
        <v>590555</v>
      </c>
      <c r="I82" s="63"/>
    </row>
    <row r="83" spans="1:9" ht="13.5" customHeight="1">
      <c r="A83" s="3"/>
      <c r="B83" s="59" t="s">
        <v>107</v>
      </c>
      <c r="C83" s="59"/>
      <c r="D83" s="1"/>
      <c r="E83" s="1"/>
      <c r="F83" s="1"/>
      <c r="G83" s="1"/>
      <c r="H83" s="68">
        <f>H84+H85+H86</f>
        <v>16529670</v>
      </c>
      <c r="I83" s="69"/>
    </row>
    <row r="84" spans="1:9" s="36" customFormat="1" ht="13.5" customHeight="1">
      <c r="A84" s="34"/>
      <c r="B84" s="35"/>
      <c r="C84" s="8" t="s">
        <v>19</v>
      </c>
      <c r="D84" s="8" t="s">
        <v>108</v>
      </c>
      <c r="E84" s="35"/>
      <c r="F84" s="35"/>
      <c r="G84" s="35"/>
      <c r="H84" s="72">
        <v>10319100</v>
      </c>
      <c r="I84" s="73"/>
    </row>
    <row r="85" spans="1:9" ht="13.5" customHeight="1">
      <c r="A85" s="3"/>
      <c r="B85" s="1"/>
      <c r="C85" s="8" t="s">
        <v>105</v>
      </c>
      <c r="D85" s="8" t="s">
        <v>108</v>
      </c>
      <c r="E85" s="1"/>
      <c r="F85" s="1"/>
      <c r="G85" s="1"/>
      <c r="H85" s="70">
        <v>5229420</v>
      </c>
      <c r="I85" s="71"/>
    </row>
    <row r="86" spans="1:9" ht="13.5" customHeight="1">
      <c r="A86" s="3"/>
      <c r="B86" s="1"/>
      <c r="C86" s="8" t="s">
        <v>82</v>
      </c>
      <c r="D86" s="8" t="s">
        <v>108</v>
      </c>
      <c r="E86" s="1"/>
      <c r="F86" s="1"/>
      <c r="G86" s="1"/>
      <c r="H86" s="70">
        <v>981150</v>
      </c>
      <c r="I86" s="71"/>
    </row>
    <row r="87" spans="1:9" ht="13.5" customHeight="1">
      <c r="A87" s="3"/>
      <c r="B87" s="59" t="s">
        <v>109</v>
      </c>
      <c r="C87" s="59"/>
      <c r="D87" s="1"/>
      <c r="E87" s="1"/>
      <c r="F87" s="1"/>
      <c r="G87" s="1"/>
      <c r="H87" s="60">
        <f>SUM(H88:I91)</f>
        <v>308257836</v>
      </c>
      <c r="I87" s="61"/>
    </row>
    <row r="88" spans="1:9" s="36" customFormat="1" ht="13.5" customHeight="1">
      <c r="A88" s="34"/>
      <c r="B88" s="35"/>
      <c r="C88" s="8" t="s">
        <v>19</v>
      </c>
      <c r="D88" s="38" t="s">
        <v>68</v>
      </c>
      <c r="E88" s="35"/>
      <c r="F88" s="35"/>
      <c r="G88" s="35"/>
      <c r="H88" s="72">
        <v>194431419</v>
      </c>
      <c r="I88" s="73"/>
    </row>
    <row r="89" spans="1:9" s="36" customFormat="1" ht="13.5" customHeight="1">
      <c r="A89" s="34"/>
      <c r="B89" s="35"/>
      <c r="C89" s="8" t="s">
        <v>19</v>
      </c>
      <c r="D89" s="38" t="s">
        <v>68</v>
      </c>
      <c r="E89" s="35"/>
      <c r="F89" s="35"/>
      <c r="G89" s="35"/>
      <c r="H89" s="72">
        <v>6000000</v>
      </c>
      <c r="I89" s="73"/>
    </row>
    <row r="90" spans="1:9" s="36" customFormat="1" ht="13.5" customHeight="1">
      <c r="A90" s="34"/>
      <c r="B90" s="35"/>
      <c r="C90" s="8" t="s">
        <v>19</v>
      </c>
      <c r="D90" s="8" t="s">
        <v>61</v>
      </c>
      <c r="E90" s="35"/>
      <c r="F90" s="35"/>
      <c r="G90" s="35"/>
      <c r="H90" s="72">
        <v>10000000</v>
      </c>
      <c r="I90" s="73"/>
    </row>
    <row r="91" spans="1:9" ht="13.5" customHeight="1">
      <c r="A91" s="3"/>
      <c r="B91" s="1"/>
      <c r="C91" s="8" t="s">
        <v>105</v>
      </c>
      <c r="D91" s="28" t="s">
        <v>69</v>
      </c>
      <c r="E91" s="1"/>
      <c r="F91" s="1"/>
      <c r="G91" s="1"/>
      <c r="H91" s="70">
        <v>97826417</v>
      </c>
      <c r="I91" s="71"/>
    </row>
    <row r="92" spans="1:9" ht="13.5" customHeight="1">
      <c r="A92" s="3"/>
      <c r="B92" s="59" t="s">
        <v>110</v>
      </c>
      <c r="C92" s="59"/>
      <c r="D92" s="1"/>
      <c r="E92" s="1"/>
      <c r="F92" s="1"/>
      <c r="G92" s="1"/>
      <c r="H92" s="60">
        <f>SUM(H93:I95)</f>
        <v>19820466</v>
      </c>
      <c r="I92" s="61"/>
    </row>
    <row r="93" spans="1:9" ht="13.5" customHeight="1">
      <c r="A93" s="3"/>
      <c r="B93" s="1"/>
      <c r="C93" s="8" t="s">
        <v>104</v>
      </c>
      <c r="D93" s="23" t="s">
        <v>73</v>
      </c>
      <c r="E93" s="1"/>
      <c r="F93" s="1"/>
      <c r="G93" s="1"/>
      <c r="H93" s="62">
        <v>8660372</v>
      </c>
      <c r="I93" s="63"/>
    </row>
    <row r="94" spans="1:9" ht="13.5" customHeight="1">
      <c r="A94" s="3"/>
      <c r="B94" s="1"/>
      <c r="C94" s="8" t="s">
        <v>104</v>
      </c>
      <c r="D94" s="27" t="s">
        <v>67</v>
      </c>
      <c r="E94" s="1"/>
      <c r="F94" s="1"/>
      <c r="G94" s="1"/>
      <c r="H94" s="62">
        <v>2160094</v>
      </c>
      <c r="I94" s="63"/>
    </row>
    <row r="95" spans="1:9" ht="13.5" customHeight="1">
      <c r="A95" s="3"/>
      <c r="B95" s="1"/>
      <c r="C95" s="8" t="s">
        <v>105</v>
      </c>
      <c r="D95" s="23" t="s">
        <v>60</v>
      </c>
      <c r="E95" s="1"/>
      <c r="F95" s="1"/>
      <c r="G95" s="1"/>
      <c r="H95" s="62">
        <v>9000000</v>
      </c>
      <c r="I95" s="63"/>
    </row>
    <row r="96" spans="1:9" ht="13.5" customHeight="1">
      <c r="A96" s="3"/>
      <c r="B96" s="59" t="s">
        <v>111</v>
      </c>
      <c r="C96" s="59"/>
      <c r="D96" s="4"/>
      <c r="E96" s="1"/>
      <c r="F96" s="1"/>
      <c r="G96" s="1"/>
      <c r="H96" s="68">
        <f>H97</f>
        <v>20451714</v>
      </c>
      <c r="I96" s="77"/>
    </row>
    <row r="97" spans="1:9" ht="13.5" customHeight="1">
      <c r="A97" s="3"/>
      <c r="B97" s="1"/>
      <c r="C97" s="8" t="s">
        <v>105</v>
      </c>
      <c r="D97" s="23" t="s">
        <v>62</v>
      </c>
      <c r="E97" s="1"/>
      <c r="F97" s="1"/>
      <c r="G97" s="1"/>
      <c r="H97" s="70">
        <v>20451714</v>
      </c>
      <c r="I97" s="71"/>
    </row>
    <row r="98" spans="1:9" ht="13.5" customHeight="1">
      <c r="A98" s="3"/>
      <c r="B98" s="59" t="s">
        <v>75</v>
      </c>
      <c r="C98" s="59"/>
      <c r="D98" s="1"/>
      <c r="E98" s="1"/>
      <c r="F98" s="1"/>
      <c r="G98" s="1"/>
      <c r="H98" s="68">
        <f>H99+H101+H100</f>
        <v>80000</v>
      </c>
      <c r="I98" s="69"/>
    </row>
    <row r="99" spans="1:9" s="36" customFormat="1" ht="13.5" customHeight="1">
      <c r="A99" s="34"/>
      <c r="B99" s="35"/>
      <c r="C99" s="8" t="s">
        <v>19</v>
      </c>
      <c r="D99" s="8" t="s">
        <v>76</v>
      </c>
      <c r="E99" s="35"/>
      <c r="F99" s="35"/>
      <c r="G99" s="35"/>
      <c r="H99" s="72">
        <v>20000</v>
      </c>
      <c r="I99" s="73"/>
    </row>
    <row r="100" spans="1:9" ht="13.5" customHeight="1">
      <c r="A100" s="3"/>
      <c r="B100" s="1"/>
      <c r="C100" s="8" t="s">
        <v>104</v>
      </c>
      <c r="D100" s="4" t="s">
        <v>76</v>
      </c>
      <c r="E100" s="1"/>
      <c r="F100" s="1"/>
      <c r="G100" s="1"/>
      <c r="H100" s="70">
        <v>40000</v>
      </c>
      <c r="I100" s="71"/>
    </row>
    <row r="101" spans="1:9" ht="13.5" customHeight="1">
      <c r="A101" s="3"/>
      <c r="B101" s="1"/>
      <c r="C101" s="8" t="s">
        <v>36</v>
      </c>
      <c r="D101" s="4" t="s">
        <v>76</v>
      </c>
      <c r="E101" s="1"/>
      <c r="F101" s="1"/>
      <c r="G101" s="1"/>
      <c r="H101" s="70">
        <v>20000</v>
      </c>
      <c r="I101" s="71"/>
    </row>
    <row r="102" spans="1:9" ht="13.5" customHeight="1">
      <c r="A102" s="3"/>
      <c r="B102" s="1"/>
      <c r="C102" s="8"/>
      <c r="D102" s="4"/>
      <c r="E102" s="1"/>
      <c r="F102" s="1"/>
      <c r="G102" s="1"/>
      <c r="H102" s="21"/>
      <c r="I102" s="22"/>
    </row>
    <row r="103" spans="1:9" ht="13.5" customHeight="1">
      <c r="A103" s="3"/>
      <c r="B103" s="1"/>
      <c r="C103" s="1"/>
      <c r="D103" s="31" t="s">
        <v>22</v>
      </c>
      <c r="E103" s="1"/>
      <c r="F103" s="1"/>
      <c r="G103" s="1"/>
      <c r="H103" s="68">
        <f>+H83+H96+H87+H92+H77+H72+H70+H66+H56+H98+H80+H58</f>
        <v>382059805</v>
      </c>
      <c r="I103" s="69"/>
    </row>
    <row r="104" spans="1:9" ht="13.5" customHeight="1">
      <c r="A104" s="3"/>
      <c r="B104" s="1"/>
      <c r="C104" s="1"/>
      <c r="D104" s="31" t="s">
        <v>23</v>
      </c>
      <c r="E104" s="1"/>
      <c r="F104" s="1"/>
      <c r="G104" s="1"/>
      <c r="H104" s="68">
        <f>H103+H54</f>
        <v>885003020</v>
      </c>
      <c r="I104" s="69"/>
    </row>
    <row r="105" spans="1:9" ht="13.5" customHeight="1">
      <c r="A105" s="3"/>
      <c r="B105" s="1"/>
      <c r="C105" s="1"/>
      <c r="D105" s="31" t="s">
        <v>24</v>
      </c>
      <c r="E105" s="1"/>
      <c r="F105" s="1"/>
      <c r="G105" s="1"/>
      <c r="H105" s="60">
        <f>H104+H37</f>
        <v>1045361784</v>
      </c>
      <c r="I105" s="61"/>
    </row>
    <row r="106" spans="1:9" ht="13.5" customHeight="1">
      <c r="A106" s="3"/>
      <c r="B106" s="1"/>
      <c r="C106" s="1"/>
      <c r="D106" s="7"/>
      <c r="E106" s="1"/>
      <c r="F106" s="1"/>
      <c r="G106" s="1"/>
      <c r="H106" s="62"/>
      <c r="I106" s="63"/>
    </row>
    <row r="107" spans="1:9" ht="13.5" customHeight="1">
      <c r="A107" s="81" t="s">
        <v>35</v>
      </c>
      <c r="B107" s="82"/>
      <c r="C107" s="1"/>
      <c r="D107" s="1"/>
      <c r="E107" s="1"/>
      <c r="F107" s="1"/>
      <c r="G107" s="1"/>
      <c r="H107" s="62"/>
      <c r="I107" s="63"/>
    </row>
    <row r="108" spans="1:9" ht="13.5" customHeight="1">
      <c r="A108" s="3"/>
      <c r="B108" s="30" t="s">
        <v>25</v>
      </c>
      <c r="C108" s="1"/>
      <c r="D108" s="1"/>
      <c r="E108" s="1"/>
      <c r="F108" s="1"/>
      <c r="G108" s="1"/>
      <c r="H108" s="62"/>
      <c r="I108" s="63"/>
    </row>
    <row r="109" spans="1:9" ht="13.5" customHeight="1">
      <c r="A109" s="3"/>
      <c r="B109" s="29" t="s">
        <v>122</v>
      </c>
      <c r="C109" s="1"/>
      <c r="D109" s="1"/>
      <c r="E109" s="1"/>
      <c r="F109" s="1"/>
      <c r="G109" s="1"/>
      <c r="H109" s="60">
        <f>SUM(H110:I114)</f>
        <v>12865517</v>
      </c>
      <c r="I109" s="61"/>
    </row>
    <row r="110" spans="1:9" ht="13.5" customHeight="1">
      <c r="A110" s="3"/>
      <c r="B110" s="6"/>
      <c r="C110" s="8" t="s">
        <v>21</v>
      </c>
      <c r="D110" s="4" t="s">
        <v>112</v>
      </c>
      <c r="E110" s="1"/>
      <c r="F110" s="1"/>
      <c r="G110" s="1"/>
      <c r="H110" s="62">
        <v>166464</v>
      </c>
      <c r="I110" s="63"/>
    </row>
    <row r="111" spans="1:9" s="36" customFormat="1" ht="13.5" customHeight="1">
      <c r="A111" s="34"/>
      <c r="B111" s="35"/>
      <c r="C111" s="8" t="s">
        <v>19</v>
      </c>
      <c r="D111" s="8" t="s">
        <v>26</v>
      </c>
      <c r="E111" s="35"/>
      <c r="F111" s="35"/>
      <c r="G111" s="35"/>
      <c r="H111" s="64">
        <v>6477045</v>
      </c>
      <c r="I111" s="65"/>
    </row>
    <row r="112" spans="1:9" ht="13.5" customHeight="1">
      <c r="A112" s="3"/>
      <c r="B112" s="5"/>
      <c r="C112" s="8" t="s">
        <v>104</v>
      </c>
      <c r="D112" s="4" t="s">
        <v>26</v>
      </c>
      <c r="E112" s="1"/>
      <c r="F112" s="1"/>
      <c r="G112" s="1"/>
      <c r="H112" s="62">
        <v>4130192</v>
      </c>
      <c r="I112" s="63"/>
    </row>
    <row r="113" spans="1:9" ht="13.5" customHeight="1">
      <c r="A113" s="3"/>
      <c r="B113" s="1"/>
      <c r="C113" s="4" t="s">
        <v>20</v>
      </c>
      <c r="D113" s="4" t="s">
        <v>26</v>
      </c>
      <c r="E113" s="1"/>
      <c r="F113" s="1"/>
      <c r="G113" s="1"/>
      <c r="H113" s="62">
        <v>850921</v>
      </c>
      <c r="I113" s="63"/>
    </row>
    <row r="114" spans="1:9" ht="13.5" customHeight="1">
      <c r="A114" s="3"/>
      <c r="B114" s="1"/>
      <c r="C114" s="4" t="s">
        <v>40</v>
      </c>
      <c r="D114" s="4" t="s">
        <v>26</v>
      </c>
      <c r="E114" s="1"/>
      <c r="F114" s="1"/>
      <c r="G114" s="1"/>
      <c r="H114" s="62">
        <v>1240895</v>
      </c>
      <c r="I114" s="63"/>
    </row>
    <row r="115" spans="1:9" ht="13.5" customHeight="1">
      <c r="A115" s="3"/>
      <c r="B115" s="30" t="s">
        <v>118</v>
      </c>
      <c r="C115" s="4"/>
      <c r="D115" s="4"/>
      <c r="E115" s="1"/>
      <c r="F115" s="1"/>
      <c r="G115" s="1"/>
      <c r="H115" s="60">
        <f>SUM(H116:I117)</f>
        <v>6800000</v>
      </c>
      <c r="I115" s="61"/>
    </row>
    <row r="116" spans="1:9" s="36" customFormat="1" ht="13.5" customHeight="1">
      <c r="A116" s="34"/>
      <c r="B116" s="35"/>
      <c r="C116" s="8" t="s">
        <v>19</v>
      </c>
      <c r="D116" s="8" t="s">
        <v>71</v>
      </c>
      <c r="E116" s="35"/>
      <c r="F116" s="35"/>
      <c r="G116" s="35"/>
      <c r="H116" s="64">
        <v>6000000</v>
      </c>
      <c r="I116" s="65"/>
    </row>
    <row r="117" spans="1:9" s="36" customFormat="1" ht="13.5" customHeight="1">
      <c r="A117" s="34"/>
      <c r="B117" s="35"/>
      <c r="C117" s="8" t="s">
        <v>19</v>
      </c>
      <c r="D117" s="8" t="s">
        <v>70</v>
      </c>
      <c r="E117" s="35"/>
      <c r="F117" s="35"/>
      <c r="G117" s="35"/>
      <c r="H117" s="64">
        <v>800000</v>
      </c>
      <c r="I117" s="65"/>
    </row>
    <row r="118" spans="1:9" ht="13.5" customHeight="1">
      <c r="A118" s="3"/>
      <c r="B118" s="30" t="s">
        <v>27</v>
      </c>
      <c r="C118" s="4"/>
      <c r="D118" s="4"/>
      <c r="E118" s="1"/>
      <c r="F118" s="1"/>
      <c r="G118" s="1"/>
      <c r="H118" s="60">
        <f>SUM(H119:I121)</f>
        <v>7298845</v>
      </c>
      <c r="I118" s="61"/>
    </row>
    <row r="119" spans="1:9" s="36" customFormat="1" ht="13.5" customHeight="1">
      <c r="A119" s="34"/>
      <c r="B119" s="35"/>
      <c r="C119" s="8" t="s">
        <v>19</v>
      </c>
      <c r="D119" s="8" t="s">
        <v>114</v>
      </c>
      <c r="E119" s="35"/>
      <c r="F119" s="35"/>
      <c r="G119" s="35"/>
      <c r="H119" s="64">
        <v>20560</v>
      </c>
      <c r="I119" s="65"/>
    </row>
    <row r="120" spans="1:9" ht="13.5" customHeight="1">
      <c r="A120" s="3"/>
      <c r="B120" s="1"/>
      <c r="C120" s="4" t="s">
        <v>20</v>
      </c>
      <c r="D120" s="4" t="s">
        <v>77</v>
      </c>
      <c r="E120" s="1"/>
      <c r="F120" s="1"/>
      <c r="G120" s="1"/>
      <c r="H120" s="62">
        <v>1575504</v>
      </c>
      <c r="I120" s="63"/>
    </row>
    <row r="121" spans="1:9" ht="13.5" customHeight="1">
      <c r="A121" s="3"/>
      <c r="B121" s="1"/>
      <c r="C121" s="4" t="s">
        <v>41</v>
      </c>
      <c r="D121" s="4" t="s">
        <v>77</v>
      </c>
      <c r="E121" s="1"/>
      <c r="F121" s="1"/>
      <c r="G121" s="1"/>
      <c r="H121" s="62">
        <v>5702781</v>
      </c>
      <c r="I121" s="63"/>
    </row>
    <row r="122" spans="1:9" ht="13.5" customHeight="1">
      <c r="A122" s="10"/>
      <c r="B122" s="2"/>
      <c r="C122" s="15"/>
      <c r="D122" s="15"/>
      <c r="E122" s="2"/>
      <c r="F122" s="2"/>
      <c r="G122" s="2"/>
      <c r="H122" s="48"/>
      <c r="I122" s="49"/>
    </row>
    <row r="123" spans="1:9" ht="13.5" customHeight="1">
      <c r="A123" s="1"/>
      <c r="B123" s="1"/>
      <c r="C123" s="8"/>
      <c r="D123" s="4"/>
      <c r="E123" s="1"/>
      <c r="F123" s="1"/>
      <c r="G123" s="1"/>
      <c r="H123" s="78" t="s">
        <v>119</v>
      </c>
      <c r="I123" s="78"/>
    </row>
    <row r="124" spans="1:9" ht="13.5" customHeight="1">
      <c r="A124" s="2"/>
      <c r="B124" s="1"/>
      <c r="C124" s="8"/>
      <c r="D124" s="4"/>
      <c r="E124" s="1"/>
      <c r="F124" s="1"/>
      <c r="G124" s="1"/>
      <c r="H124" s="78" t="s">
        <v>43</v>
      </c>
      <c r="I124" s="78"/>
    </row>
    <row r="125" spans="1:9" ht="13.5" customHeight="1">
      <c r="A125" s="74" t="s">
        <v>1</v>
      </c>
      <c r="B125" s="75"/>
      <c r="C125" s="75"/>
      <c r="D125" s="75"/>
      <c r="E125" s="75"/>
      <c r="F125" s="75"/>
      <c r="G125" s="75"/>
      <c r="H125" s="74" t="s">
        <v>2</v>
      </c>
      <c r="I125" s="76"/>
    </row>
    <row r="126" spans="1:9" ht="13.5" customHeight="1">
      <c r="A126" s="3"/>
      <c r="B126" s="1"/>
      <c r="C126" s="4"/>
      <c r="D126" s="4"/>
      <c r="E126" s="1"/>
      <c r="F126" s="1"/>
      <c r="G126" s="1"/>
      <c r="H126" s="41"/>
      <c r="I126" s="42"/>
    </row>
    <row r="127" spans="1:9" ht="13.5" customHeight="1">
      <c r="A127" s="3"/>
      <c r="B127" s="30" t="s">
        <v>113</v>
      </c>
      <c r="C127" s="4"/>
      <c r="D127" s="4"/>
      <c r="E127" s="1"/>
      <c r="F127" s="1"/>
      <c r="G127" s="1"/>
      <c r="H127" s="60">
        <f>SUM(H128:I129)</f>
        <v>936063</v>
      </c>
      <c r="I127" s="61"/>
    </row>
    <row r="128" spans="1:9" s="36" customFormat="1" ht="13.5" customHeight="1">
      <c r="A128" s="34"/>
      <c r="B128" s="35"/>
      <c r="C128" s="8" t="s">
        <v>19</v>
      </c>
      <c r="D128" s="8" t="s">
        <v>74</v>
      </c>
      <c r="E128" s="35"/>
      <c r="F128" s="35"/>
      <c r="G128" s="35"/>
      <c r="H128" s="64">
        <v>911363</v>
      </c>
      <c r="I128" s="65"/>
    </row>
    <row r="129" spans="1:9" s="36" customFormat="1" ht="13.5" customHeight="1">
      <c r="A129" s="34"/>
      <c r="B129" s="35"/>
      <c r="C129" s="8" t="s">
        <v>115</v>
      </c>
      <c r="D129" s="8" t="s">
        <v>116</v>
      </c>
      <c r="E129" s="35"/>
      <c r="F129" s="35"/>
      <c r="G129" s="35"/>
      <c r="H129" s="64">
        <v>24700</v>
      </c>
      <c r="I129" s="65"/>
    </row>
    <row r="130" spans="1:9" ht="13.5" customHeight="1">
      <c r="A130" s="3"/>
      <c r="B130" s="45" t="s">
        <v>121</v>
      </c>
      <c r="C130" s="1"/>
      <c r="D130" s="1"/>
      <c r="E130" s="1"/>
      <c r="F130" s="1"/>
      <c r="G130" s="1"/>
      <c r="H130" s="60">
        <f>SUM(H131:I134)</f>
        <v>14057000</v>
      </c>
      <c r="I130" s="61"/>
    </row>
    <row r="131" spans="1:9" s="36" customFormat="1" ht="13.5" customHeight="1">
      <c r="A131" s="34"/>
      <c r="B131" s="35" t="s">
        <v>120</v>
      </c>
      <c r="C131" s="8" t="s">
        <v>19</v>
      </c>
      <c r="D131" s="4" t="s">
        <v>117</v>
      </c>
      <c r="E131" s="35"/>
      <c r="F131" s="35"/>
      <c r="G131" s="35"/>
      <c r="H131" s="64">
        <v>8550000</v>
      </c>
      <c r="I131" s="65"/>
    </row>
    <row r="132" spans="1:9" ht="13.5" customHeight="1">
      <c r="A132" s="3"/>
      <c r="B132" s="5"/>
      <c r="C132" s="8" t="s">
        <v>18</v>
      </c>
      <c r="D132" s="4" t="s">
        <v>117</v>
      </c>
      <c r="E132" s="1"/>
      <c r="F132" s="1"/>
      <c r="G132" s="1"/>
      <c r="H132" s="62">
        <v>3274000</v>
      </c>
      <c r="I132" s="63"/>
    </row>
    <row r="133" spans="1:9" ht="13.5" customHeight="1">
      <c r="A133" s="3"/>
      <c r="B133" s="1"/>
      <c r="C133" s="4" t="s">
        <v>20</v>
      </c>
      <c r="D133" s="4" t="s">
        <v>117</v>
      </c>
      <c r="E133" s="1"/>
      <c r="F133" s="1"/>
      <c r="G133" s="1"/>
      <c r="H133" s="62">
        <v>1096000</v>
      </c>
      <c r="I133" s="63"/>
    </row>
    <row r="134" spans="1:9" ht="13.5" customHeight="1">
      <c r="A134" s="3"/>
      <c r="B134" s="1"/>
      <c r="C134" s="4" t="s">
        <v>40</v>
      </c>
      <c r="D134" s="4" t="s">
        <v>117</v>
      </c>
      <c r="E134" s="1"/>
      <c r="F134" s="1"/>
      <c r="G134" s="1"/>
      <c r="H134" s="62">
        <v>1137000</v>
      </c>
      <c r="I134" s="63"/>
    </row>
    <row r="135" spans="1:9" ht="13.5" customHeight="1">
      <c r="A135" s="3"/>
      <c r="B135" s="1"/>
      <c r="C135" s="4"/>
      <c r="D135" s="4"/>
      <c r="E135" s="1"/>
      <c r="F135" s="1"/>
      <c r="G135" s="1"/>
      <c r="H135" s="41"/>
      <c r="I135" s="42"/>
    </row>
    <row r="136" spans="1:9" ht="13.5" customHeight="1">
      <c r="A136" s="3"/>
      <c r="B136" s="1"/>
      <c r="C136" s="4"/>
      <c r="D136" s="32" t="s">
        <v>31</v>
      </c>
      <c r="E136" s="1"/>
      <c r="F136" s="1"/>
      <c r="G136" s="1"/>
      <c r="H136" s="60">
        <f>H109+H118+H127+H130+H115</f>
        <v>41957425</v>
      </c>
      <c r="I136" s="61"/>
    </row>
    <row r="137" spans="1:9" ht="13.5" customHeight="1">
      <c r="A137" s="3"/>
      <c r="B137" s="30" t="s">
        <v>28</v>
      </c>
      <c r="C137" s="4"/>
      <c r="D137" s="4"/>
      <c r="E137" s="1"/>
      <c r="F137" s="1"/>
      <c r="G137" s="1"/>
      <c r="H137" s="62"/>
      <c r="I137" s="63"/>
    </row>
    <row r="138" spans="1:9" ht="13.5" customHeight="1">
      <c r="A138" s="3"/>
      <c r="B138" s="59" t="s">
        <v>29</v>
      </c>
      <c r="C138" s="59"/>
      <c r="D138" s="4"/>
      <c r="E138" s="1"/>
      <c r="F138" s="1"/>
      <c r="G138" s="1"/>
      <c r="H138" s="60">
        <f>H139+H140</f>
        <v>37600000</v>
      </c>
      <c r="I138" s="61"/>
    </row>
    <row r="139" spans="1:9" s="36" customFormat="1" ht="13.5" customHeight="1">
      <c r="A139" s="34"/>
      <c r="B139" s="8"/>
      <c r="C139" s="8" t="s">
        <v>19</v>
      </c>
      <c r="D139" s="8" t="s">
        <v>71</v>
      </c>
      <c r="E139" s="35"/>
      <c r="F139" s="35"/>
      <c r="G139" s="35"/>
      <c r="H139" s="64">
        <v>36000000</v>
      </c>
      <c r="I139" s="65"/>
    </row>
    <row r="140" spans="1:9" s="36" customFormat="1" ht="13.5" customHeight="1">
      <c r="A140" s="34"/>
      <c r="B140" s="8"/>
      <c r="C140" s="8" t="s">
        <v>19</v>
      </c>
      <c r="D140" s="8" t="s">
        <v>70</v>
      </c>
      <c r="E140" s="35"/>
      <c r="F140" s="35"/>
      <c r="G140" s="35"/>
      <c r="H140" s="64">
        <v>1600000</v>
      </c>
      <c r="I140" s="65"/>
    </row>
    <row r="141" spans="1:9" ht="13.5" customHeight="1">
      <c r="A141" s="3"/>
      <c r="B141" s="89" t="s">
        <v>30</v>
      </c>
      <c r="C141" s="89"/>
      <c r="D141" s="4"/>
      <c r="E141" s="1"/>
      <c r="F141" s="1"/>
      <c r="G141" s="1"/>
      <c r="H141" s="60">
        <f>H142+H143+H144</f>
        <v>16529670</v>
      </c>
      <c r="I141" s="61"/>
    </row>
    <row r="142" spans="1:9" s="36" customFormat="1" ht="13.5" customHeight="1">
      <c r="A142" s="34"/>
      <c r="B142" s="35"/>
      <c r="C142" s="8" t="s">
        <v>19</v>
      </c>
      <c r="D142" s="8" t="s">
        <v>108</v>
      </c>
      <c r="E142" s="35"/>
      <c r="F142" s="35"/>
      <c r="G142" s="35"/>
      <c r="H142" s="72">
        <v>10319100</v>
      </c>
      <c r="I142" s="73"/>
    </row>
    <row r="143" spans="1:9" ht="13.5" customHeight="1">
      <c r="A143" s="3"/>
      <c r="B143" s="1"/>
      <c r="C143" s="8" t="s">
        <v>104</v>
      </c>
      <c r="D143" s="8" t="s">
        <v>108</v>
      </c>
      <c r="E143" s="1"/>
      <c r="F143" s="1"/>
      <c r="G143" s="1"/>
      <c r="H143" s="70">
        <v>5229420</v>
      </c>
      <c r="I143" s="71"/>
    </row>
    <row r="144" spans="1:9" ht="13.5" customHeight="1">
      <c r="A144" s="3"/>
      <c r="B144" s="1"/>
      <c r="C144" s="8" t="s">
        <v>83</v>
      </c>
      <c r="D144" s="8" t="s">
        <v>108</v>
      </c>
      <c r="E144" s="1"/>
      <c r="F144" s="1"/>
      <c r="G144" s="1"/>
      <c r="H144" s="70">
        <v>981150</v>
      </c>
      <c r="I144" s="71"/>
    </row>
    <row r="145" spans="1:9" ht="13.5" customHeight="1">
      <c r="A145" s="3"/>
      <c r="B145" s="1"/>
      <c r="C145" s="8"/>
      <c r="D145" s="8"/>
      <c r="E145" s="1"/>
      <c r="F145" s="1"/>
      <c r="G145" s="1"/>
      <c r="H145" s="46"/>
      <c r="I145" s="47"/>
    </row>
    <row r="146" spans="1:9" ht="13.5" customHeight="1">
      <c r="A146" s="3"/>
      <c r="B146" s="1"/>
      <c r="C146" s="4"/>
      <c r="D146" s="31" t="s">
        <v>32</v>
      </c>
      <c r="E146" s="1"/>
      <c r="F146" s="1"/>
      <c r="G146" s="1"/>
      <c r="H146" s="60">
        <f>H141+H138</f>
        <v>54129670</v>
      </c>
      <c r="I146" s="61"/>
    </row>
    <row r="147" spans="1:9" ht="13.5" customHeight="1">
      <c r="A147" s="3"/>
      <c r="B147" s="1"/>
      <c r="C147" s="4"/>
      <c r="D147" s="31" t="s">
        <v>33</v>
      </c>
      <c r="E147" s="1"/>
      <c r="F147" s="1"/>
      <c r="G147" s="1"/>
      <c r="H147" s="60">
        <f>H146+H136</f>
        <v>96087095</v>
      </c>
      <c r="I147" s="61"/>
    </row>
    <row r="148" spans="1:9" ht="13.5" customHeight="1">
      <c r="A148" s="10"/>
      <c r="B148" s="14"/>
      <c r="C148" s="2"/>
      <c r="D148" s="15"/>
      <c r="E148" s="2"/>
      <c r="F148" s="2"/>
      <c r="G148" s="2"/>
      <c r="H148" s="16"/>
      <c r="I148" s="17"/>
    </row>
    <row r="149" spans="1:9" ht="13.5" customHeight="1">
      <c r="A149" s="18"/>
      <c r="B149" s="12"/>
      <c r="C149" s="19"/>
      <c r="D149" s="83" t="s">
        <v>34</v>
      </c>
      <c r="E149" s="12"/>
      <c r="F149" s="12"/>
      <c r="G149" s="12"/>
      <c r="H149" s="85">
        <f>H105-H147</f>
        <v>949274689</v>
      </c>
      <c r="I149" s="86"/>
    </row>
    <row r="150" spans="1:9" ht="13.5" customHeight="1">
      <c r="A150" s="10"/>
      <c r="B150" s="14"/>
      <c r="C150" s="2"/>
      <c r="D150" s="84"/>
      <c r="E150" s="2"/>
      <c r="F150" s="2"/>
      <c r="G150" s="2"/>
      <c r="H150" s="87"/>
      <c r="I150" s="88"/>
    </row>
    <row r="151" spans="1:9" ht="13.5" customHeight="1">
      <c r="A151" s="11"/>
      <c r="B151" s="11"/>
      <c r="C151" s="11"/>
      <c r="D151" s="11"/>
      <c r="E151" s="11"/>
      <c r="F151" s="11"/>
      <c r="G151" s="11"/>
      <c r="H151" s="11"/>
      <c r="I151" s="11"/>
    </row>
  </sheetData>
  <mergeCells count="158">
    <mergeCell ref="A107:B107"/>
    <mergeCell ref="H144:I144"/>
    <mergeCell ref="H139:I139"/>
    <mergeCell ref="H142:I142"/>
    <mergeCell ref="H147:I147"/>
    <mergeCell ref="H113:I113"/>
    <mergeCell ref="D149:D150"/>
    <mergeCell ref="H149:I150"/>
    <mergeCell ref="H136:I136"/>
    <mergeCell ref="H119:I119"/>
    <mergeCell ref="H121:I121"/>
    <mergeCell ref="H146:I146"/>
    <mergeCell ref="B141:C141"/>
    <mergeCell ref="H143:I143"/>
    <mergeCell ref="H137:I137"/>
    <mergeCell ref="H132:I132"/>
    <mergeCell ref="H133:I133"/>
    <mergeCell ref="H134:I134"/>
    <mergeCell ref="A125:G125"/>
    <mergeCell ref="A2:I2"/>
    <mergeCell ref="H109:I109"/>
    <mergeCell ref="B96:C96"/>
    <mergeCell ref="H30:I30"/>
    <mergeCell ref="H94:I94"/>
    <mergeCell ref="C4:E4"/>
    <mergeCell ref="H35:I35"/>
    <mergeCell ref="H5:I5"/>
    <mergeCell ref="A6:G6"/>
    <mergeCell ref="H6:I6"/>
    <mergeCell ref="H4:I4"/>
    <mergeCell ref="H8:I8"/>
    <mergeCell ref="H21:I21"/>
    <mergeCell ref="A8:B8"/>
    <mergeCell ref="H20:I20"/>
    <mergeCell ref="H9:I9"/>
    <mergeCell ref="H18:I18"/>
    <mergeCell ref="H17:I17"/>
    <mergeCell ref="H25:I25"/>
    <mergeCell ref="H19:I19"/>
    <mergeCell ref="H22:I22"/>
    <mergeCell ref="H10:I10"/>
    <mergeCell ref="H11:I11"/>
    <mergeCell ref="B98:C98"/>
    <mergeCell ref="H34:I34"/>
    <mergeCell ref="H70:I70"/>
    <mergeCell ref="H67:I67"/>
    <mergeCell ref="H71:I71"/>
    <mergeCell ref="H23:I23"/>
    <mergeCell ref="H27:I27"/>
    <mergeCell ref="H28:I28"/>
    <mergeCell ref="H31:I31"/>
    <mergeCell ref="H24:I24"/>
    <mergeCell ref="H32:I32"/>
    <mergeCell ref="H26:I26"/>
    <mergeCell ref="H54:I54"/>
    <mergeCell ref="H52:I52"/>
    <mergeCell ref="H40:I40"/>
    <mergeCell ref="H63:I63"/>
    <mergeCell ref="H33:I33"/>
    <mergeCell ref="H37:I37"/>
    <mergeCell ref="H39:I39"/>
    <mergeCell ref="H111:I111"/>
    <mergeCell ref="H96:I96"/>
    <mergeCell ref="H97:I97"/>
    <mergeCell ref="H107:I107"/>
    <mergeCell ref="H103:I103"/>
    <mergeCell ref="H112:I112"/>
    <mergeCell ref="H131:I131"/>
    <mergeCell ref="H115:I115"/>
    <mergeCell ref="H116:I116"/>
    <mergeCell ref="H117:I117"/>
    <mergeCell ref="H123:I123"/>
    <mergeCell ref="H124:I124"/>
    <mergeCell ref="H98:I98"/>
    <mergeCell ref="H99:I99"/>
    <mergeCell ref="H101:I101"/>
    <mergeCell ref="H120:I120"/>
    <mergeCell ref="H108:I108"/>
    <mergeCell ref="H125:I125"/>
    <mergeCell ref="H73:I73"/>
    <mergeCell ref="H141:I141"/>
    <mergeCell ref="H140:I140"/>
    <mergeCell ref="H91:I91"/>
    <mergeCell ref="H90:I90"/>
    <mergeCell ref="A64:G64"/>
    <mergeCell ref="H64:I64"/>
    <mergeCell ref="B138:C138"/>
    <mergeCell ref="H138:I138"/>
    <mergeCell ref="H114:I114"/>
    <mergeCell ref="H85:I85"/>
    <mergeCell ref="B87:C87"/>
    <mergeCell ref="H110:I110"/>
    <mergeCell ref="H118:I118"/>
    <mergeCell ref="H88:I88"/>
    <mergeCell ref="H106:I106"/>
    <mergeCell ref="H84:I84"/>
    <mergeCell ref="H86:I86"/>
    <mergeCell ref="H81:I81"/>
    <mergeCell ref="H127:I127"/>
    <mergeCell ref="H128:I128"/>
    <mergeCell ref="H130:I130"/>
    <mergeCell ref="H129:I129"/>
    <mergeCell ref="H95:I95"/>
    <mergeCell ref="B77:C77"/>
    <mergeCell ref="B92:C92"/>
    <mergeCell ref="H92:I92"/>
    <mergeCell ref="H105:I105"/>
    <mergeCell ref="H93:I93"/>
    <mergeCell ref="H79:I79"/>
    <mergeCell ref="H104:I104"/>
    <mergeCell ref="H74:I74"/>
    <mergeCell ref="H75:I75"/>
    <mergeCell ref="H100:I100"/>
    <mergeCell ref="H87:I87"/>
    <mergeCell ref="H76:I76"/>
    <mergeCell ref="H77:I77"/>
    <mergeCell ref="H78:I78"/>
    <mergeCell ref="B80:C80"/>
    <mergeCell ref="H80:I80"/>
    <mergeCell ref="H82:I82"/>
    <mergeCell ref="B83:C83"/>
    <mergeCell ref="H83:I83"/>
    <mergeCell ref="H89:I89"/>
    <mergeCell ref="H41:I41"/>
    <mergeCell ref="H44:I44"/>
    <mergeCell ref="H46:I46"/>
    <mergeCell ref="B40:C40"/>
    <mergeCell ref="H51:I51"/>
    <mergeCell ref="H43:I43"/>
    <mergeCell ref="H47:I47"/>
    <mergeCell ref="H45:I45"/>
    <mergeCell ref="B72:C72"/>
    <mergeCell ref="H72:I72"/>
    <mergeCell ref="H62:I62"/>
    <mergeCell ref="A3:I3"/>
    <mergeCell ref="B70:C70"/>
    <mergeCell ref="H56:I56"/>
    <mergeCell ref="H57:I57"/>
    <mergeCell ref="H55:I55"/>
    <mergeCell ref="H66:I66"/>
    <mergeCell ref="H68:I68"/>
    <mergeCell ref="H69:I69"/>
    <mergeCell ref="H12:I12"/>
    <mergeCell ref="H48:I48"/>
    <mergeCell ref="H50:I50"/>
    <mergeCell ref="H58:I58"/>
    <mergeCell ref="H59:I59"/>
    <mergeCell ref="H60:I60"/>
    <mergeCell ref="B55:C55"/>
    <mergeCell ref="H14:I14"/>
    <mergeCell ref="H15:I15"/>
    <mergeCell ref="H29:I29"/>
    <mergeCell ref="H13:I13"/>
    <mergeCell ref="H16:I16"/>
    <mergeCell ref="B26:D26"/>
    <mergeCell ref="H42:I42"/>
    <mergeCell ref="B51:C51"/>
    <mergeCell ref="H49:I49"/>
  </mergeCells>
  <phoneticPr fontId="1"/>
  <printOptions horizontalCentered="1"/>
  <pageMargins left="0.78740157480314965" right="0.78740157480314965" top="0.59055118110236227" bottom="0.59055118110236227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社会福祉法人　ときわ会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cl002</dc:creator>
  <cp:lastModifiedBy>fujinoki</cp:lastModifiedBy>
  <cp:lastPrinted>2015-05-12T04:35:12Z</cp:lastPrinted>
  <dcterms:created xsi:type="dcterms:W3CDTF">2004-05-09T05:00:54Z</dcterms:created>
  <dcterms:modified xsi:type="dcterms:W3CDTF">2015-05-12T04:36:08Z</dcterms:modified>
</cp:coreProperties>
</file>