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12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'Sheet1'!$A$2:$K$48</definedName>
  </definedNames>
  <calcPr fullCalcOnLoad="1"/>
</workbook>
</file>

<file path=xl/sharedStrings.xml><?xml version="1.0" encoding="utf-8"?>
<sst xmlns="http://schemas.openxmlformats.org/spreadsheetml/2006/main" count="141" uniqueCount="82">
  <si>
    <t>１　流動資産</t>
  </si>
  <si>
    <t>Ⅰ　資産の部</t>
  </si>
  <si>
    <t>現金預金</t>
  </si>
  <si>
    <t>流動資産合計</t>
  </si>
  <si>
    <t>２　固定資産</t>
  </si>
  <si>
    <t>（１）　基本財産</t>
  </si>
  <si>
    <t>（２）　その他の固定資産</t>
  </si>
  <si>
    <t>固定資産合計</t>
  </si>
  <si>
    <t>資産合計</t>
  </si>
  <si>
    <t>Ⅱ　負債の部</t>
  </si>
  <si>
    <t>１　流動負債</t>
  </si>
  <si>
    <t>流動負債合計</t>
  </si>
  <si>
    <t>２　固定負債</t>
  </si>
  <si>
    <t>固定負債合計</t>
  </si>
  <si>
    <t>負債合計</t>
  </si>
  <si>
    <t>差引純資産</t>
  </si>
  <si>
    <t>基本財産合計</t>
  </si>
  <si>
    <t>その他の固定資産合計</t>
  </si>
  <si>
    <t>財　　　　産　　　　目　　　　録</t>
  </si>
  <si>
    <t>（単位：円）</t>
  </si>
  <si>
    <t>別紙4</t>
  </si>
  <si>
    <t>貸借対照表科目</t>
  </si>
  <si>
    <t>場所・物量等</t>
  </si>
  <si>
    <t>取得年度</t>
  </si>
  <si>
    <t>使用目的等</t>
  </si>
  <si>
    <t>－</t>
  </si>
  <si>
    <t>取得価額</t>
  </si>
  <si>
    <t>減価償却累計額</t>
  </si>
  <si>
    <t>貸借対照表価額</t>
  </si>
  <si>
    <t>－</t>
  </si>
  <si>
    <t>運転資金として</t>
  </si>
  <si>
    <t>小計</t>
  </si>
  <si>
    <t>土地</t>
  </si>
  <si>
    <t>建物</t>
  </si>
  <si>
    <t>控除対象</t>
  </si>
  <si>
    <t>控除対象額</t>
  </si>
  <si>
    <t>控除対象額計</t>
  </si>
  <si>
    <t>流動資産</t>
  </si>
  <si>
    <t>基本財産土地</t>
  </si>
  <si>
    <t>その他</t>
  </si>
  <si>
    <t>流動負債</t>
  </si>
  <si>
    <t>固定負債</t>
  </si>
  <si>
    <t>普通預金</t>
  </si>
  <si>
    <t>(高田陽光保育園)</t>
  </si>
  <si>
    <t>当座預金</t>
  </si>
  <si>
    <t>事業未収金</t>
  </si>
  <si>
    <t>構築物</t>
  </si>
  <si>
    <t>車両運搬具</t>
  </si>
  <si>
    <t>器具及び備品</t>
  </si>
  <si>
    <t>ソフトウェア</t>
  </si>
  <si>
    <t>保育所施設･設備整備積立資産</t>
  </si>
  <si>
    <t>－</t>
  </si>
  <si>
    <t>人件費積立資産</t>
  </si>
  <si>
    <t>備品等購入積立資産</t>
  </si>
  <si>
    <t>事業未払金</t>
  </si>
  <si>
    <t>職員預り金</t>
  </si>
  <si>
    <t>社会福祉法人　上郡福祉会</t>
  </si>
  <si>
    <t>みなと銀行上郡支店他</t>
  </si>
  <si>
    <t>みなと銀行上郡支店</t>
  </si>
  <si>
    <t>延長保育補助金他</t>
  </si>
  <si>
    <t>赤穂郡上郡町西野山字岩ノ元289番の48</t>
  </si>
  <si>
    <t>楽器、遊具他</t>
  </si>
  <si>
    <t>保育支援システム</t>
  </si>
  <si>
    <t>保育事業用</t>
  </si>
  <si>
    <t>園児送迎用</t>
  </si>
  <si>
    <t>３月分社会保険料他</t>
  </si>
  <si>
    <t>第２種社会福祉事業である、高田陽光保育園に使用している。</t>
  </si>
  <si>
    <t>トヨタ　コースター</t>
  </si>
  <si>
    <t>赤穂郡上郡町高田台5丁目11番6</t>
  </si>
  <si>
    <t>2017年度</t>
  </si>
  <si>
    <t>権利</t>
  </si>
  <si>
    <t>給水装置工事費</t>
  </si>
  <si>
    <t>設備資金借入金</t>
  </si>
  <si>
    <t>独立行政法人福祉医療機構</t>
  </si>
  <si>
    <t>園舎屋外付帯工事他</t>
  </si>
  <si>
    <t>未収補助金</t>
  </si>
  <si>
    <t>－</t>
  </si>
  <si>
    <t>前払費用</t>
  </si>
  <si>
    <t>施設型給付費他</t>
  </si>
  <si>
    <t>1年以内返済予定設備資金借入金</t>
  </si>
  <si>
    <t>令和3年3月31日現在</t>
  </si>
  <si>
    <t>火災保険料２年分他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</si>
</sst>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38" fontId="5" fillId="0" borderId="0" xfId="49" applyFont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38" fontId="5" fillId="0" borderId="15" xfId="49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9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19" xfId="49" applyFont="1" applyBorder="1" applyAlignment="1">
      <alignment horizontal="left" vertical="center"/>
    </xf>
    <xf numFmtId="38" fontId="5" fillId="0" borderId="18" xfId="49" applyFont="1" applyBorder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5" fillId="0" borderId="11" xfId="0" applyFont="1" applyBorder="1" applyAlignment="1" quotePrefix="1">
      <alignment vertical="center"/>
    </xf>
    <xf numFmtId="38" fontId="5" fillId="0" borderId="11" xfId="49" applyFont="1" applyBorder="1" applyAlignment="1">
      <alignment vertical="center"/>
    </xf>
    <xf numFmtId="38" fontId="5" fillId="0" borderId="11" xfId="49" applyFont="1" applyBorder="1" applyAlignment="1">
      <alignment horizontal="right" vertical="center"/>
    </xf>
    <xf numFmtId="0" fontId="5" fillId="0" borderId="0" xfId="0" applyFont="1" applyBorder="1" applyAlignment="1">
      <alignment vertical="center" shrinkToFit="1"/>
    </xf>
    <xf numFmtId="0" fontId="5" fillId="0" borderId="18" xfId="0" applyFont="1" applyBorder="1" applyAlignment="1">
      <alignment vertical="center"/>
    </xf>
    <xf numFmtId="38" fontId="5" fillId="0" borderId="19" xfId="49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38" fontId="5" fillId="0" borderId="20" xfId="49" applyFont="1" applyBorder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38" fontId="5" fillId="0" borderId="0" xfId="49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 shrinkToFit="1"/>
    </xf>
    <xf numFmtId="0" fontId="5" fillId="0" borderId="15" xfId="0" applyFont="1" applyBorder="1" applyAlignment="1">
      <alignment horizontal="left" vertical="center" shrinkToFi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8"/>
  <sheetViews>
    <sheetView tabSelected="1" zoomScalePageLayoutView="0" workbookViewId="0" topLeftCell="A28">
      <selection activeCell="K15" sqref="K15"/>
    </sheetView>
  </sheetViews>
  <sheetFormatPr defaultColWidth="9.00390625" defaultRowHeight="13.5"/>
  <cols>
    <col min="1" max="1" width="1.875" style="2" customWidth="1"/>
    <col min="2" max="3" width="2.875" style="2" customWidth="1"/>
    <col min="4" max="4" width="15.75390625" style="2" customWidth="1"/>
    <col min="5" max="5" width="9.875" style="2" customWidth="1"/>
    <col min="6" max="6" width="21.125" style="2" customWidth="1"/>
    <col min="7" max="7" width="7.875" style="2" customWidth="1"/>
    <col min="8" max="8" width="16.625" style="2" customWidth="1"/>
    <col min="9" max="9" width="12.50390625" style="2" customWidth="1"/>
    <col min="10" max="10" width="12.50390625" style="5" customWidth="1"/>
    <col min="11" max="11" width="12.50390625" style="2" customWidth="1"/>
    <col min="12" max="25" width="9.00390625" style="2" hidden="1" customWidth="1"/>
    <col min="26" max="26" width="9.125" style="2" hidden="1" customWidth="1"/>
    <col min="27" max="28" width="9.00390625" style="2" customWidth="1"/>
    <col min="29" max="29" width="6.00390625" style="2" customWidth="1"/>
    <col min="30" max="30" width="9.00390625" style="2" customWidth="1"/>
    <col min="31" max="31" width="11.50390625" style="2" customWidth="1"/>
    <col min="32" max="16384" width="9.00390625" style="2" customWidth="1"/>
  </cols>
  <sheetData>
    <row r="1" spans="4:29" ht="18" customHeight="1">
      <c r="D1" s="3"/>
      <c r="E1" s="3"/>
      <c r="F1" s="3"/>
      <c r="G1" s="3"/>
      <c r="H1" s="3"/>
      <c r="I1" s="3"/>
      <c r="J1" s="4"/>
      <c r="K1" s="3"/>
      <c r="AC1" s="3"/>
    </row>
    <row r="2" spans="11:29" ht="17.25" customHeight="1">
      <c r="K2" s="1" t="s">
        <v>20</v>
      </c>
      <c r="AC2" s="3"/>
    </row>
    <row r="3" spans="1:29" ht="17.25" customHeight="1">
      <c r="A3" s="68" t="s">
        <v>18</v>
      </c>
      <c r="B3" s="68"/>
      <c r="C3" s="68"/>
      <c r="D3" s="68"/>
      <c r="E3" s="68"/>
      <c r="F3" s="68"/>
      <c r="G3" s="68"/>
      <c r="H3" s="68"/>
      <c r="I3" s="68"/>
      <c r="J3" s="68"/>
      <c r="K3" s="68"/>
      <c r="AC3" s="3"/>
    </row>
    <row r="4" spans="1:29" ht="17.25" customHeight="1">
      <c r="A4" s="6"/>
      <c r="B4" s="6"/>
      <c r="C4" s="6"/>
      <c r="D4" s="6"/>
      <c r="E4" s="6"/>
      <c r="F4" s="6"/>
      <c r="G4" s="6"/>
      <c r="H4" s="6"/>
      <c r="I4" s="70" t="s">
        <v>56</v>
      </c>
      <c r="J4" s="70"/>
      <c r="K4" s="70"/>
      <c r="AC4" s="3"/>
    </row>
    <row r="5" spans="1:29" ht="17.25" customHeight="1">
      <c r="A5" s="69" t="s">
        <v>80</v>
      </c>
      <c r="B5" s="69"/>
      <c r="C5" s="69"/>
      <c r="D5" s="69"/>
      <c r="E5" s="69"/>
      <c r="F5" s="69"/>
      <c r="G5" s="69"/>
      <c r="H5" s="69"/>
      <c r="I5" s="69"/>
      <c r="J5" s="69"/>
      <c r="K5" s="69"/>
      <c r="AC5" s="3"/>
    </row>
    <row r="6" spans="11:29" ht="17.25" customHeight="1">
      <c r="K6" s="5" t="s">
        <v>19</v>
      </c>
      <c r="AC6" s="3"/>
    </row>
    <row r="7" spans="1:31" s="35" customFormat="1" ht="22.5" customHeight="1">
      <c r="A7" s="51" t="s">
        <v>21</v>
      </c>
      <c r="B7" s="52"/>
      <c r="C7" s="52"/>
      <c r="D7" s="52"/>
      <c r="E7" s="51" t="s">
        <v>22</v>
      </c>
      <c r="F7" s="71"/>
      <c r="G7" s="39" t="s">
        <v>23</v>
      </c>
      <c r="H7" s="44" t="s">
        <v>24</v>
      </c>
      <c r="I7" s="39" t="s">
        <v>26</v>
      </c>
      <c r="J7" s="44" t="s">
        <v>27</v>
      </c>
      <c r="K7" s="44" t="s">
        <v>28</v>
      </c>
      <c r="AD7" s="35" t="s">
        <v>34</v>
      </c>
      <c r="AE7" s="35" t="s">
        <v>35</v>
      </c>
    </row>
    <row r="8" spans="1:31" ht="22.5" customHeight="1">
      <c r="A8" s="7" t="s">
        <v>1</v>
      </c>
      <c r="B8" s="8"/>
      <c r="C8" s="8"/>
      <c r="D8" s="8"/>
      <c r="E8" s="8"/>
      <c r="F8" s="8"/>
      <c r="G8" s="8"/>
      <c r="H8" s="8"/>
      <c r="I8" s="8"/>
      <c r="J8" s="9"/>
      <c r="K8" s="10"/>
      <c r="AE8" s="11">
        <f>IF(AD8="","",K8)</f>
      </c>
    </row>
    <row r="9" spans="1:31" ht="22.5" customHeight="1">
      <c r="A9" s="7"/>
      <c r="B9" s="8" t="s">
        <v>0</v>
      </c>
      <c r="C9" s="8"/>
      <c r="D9" s="8"/>
      <c r="E9" s="8"/>
      <c r="F9" s="8"/>
      <c r="G9" s="8"/>
      <c r="H9" s="8"/>
      <c r="I9" s="8"/>
      <c r="J9" s="9"/>
      <c r="K9" s="10"/>
      <c r="AE9" s="11">
        <f>IF(AD9="","",K9)</f>
      </c>
    </row>
    <row r="10" spans="1:31" ht="22.5" customHeight="1">
      <c r="A10" s="12"/>
      <c r="B10" s="13"/>
      <c r="C10" s="13" t="s">
        <v>2</v>
      </c>
      <c r="D10" s="14"/>
      <c r="E10" s="12"/>
      <c r="F10" s="13"/>
      <c r="G10" s="15"/>
      <c r="H10" s="13"/>
      <c r="I10" s="15"/>
      <c r="J10" s="16"/>
      <c r="K10" s="17"/>
      <c r="AE10" s="11">
        <f>IF(AD10="","",K10)</f>
      </c>
    </row>
    <row r="11" spans="1:31" ht="22.5" customHeight="1">
      <c r="A11" s="18"/>
      <c r="B11" s="19"/>
      <c r="C11" s="19"/>
      <c r="D11" s="20" t="s">
        <v>42</v>
      </c>
      <c r="E11" s="48" t="s">
        <v>57</v>
      </c>
      <c r="F11" s="49"/>
      <c r="G11" s="23" t="s">
        <v>25</v>
      </c>
      <c r="H11" s="19" t="s">
        <v>30</v>
      </c>
      <c r="I11" s="24" t="s">
        <v>25</v>
      </c>
      <c r="J11" s="25" t="s">
        <v>25</v>
      </c>
      <c r="K11" s="26">
        <v>11076983</v>
      </c>
      <c r="AE11" s="11">
        <f>IF(AD11="","",K11)</f>
      </c>
    </row>
    <row r="12" spans="1:31" ht="22.5" customHeight="1">
      <c r="A12" s="18"/>
      <c r="B12" s="19"/>
      <c r="C12" s="19"/>
      <c r="D12" s="20" t="s">
        <v>44</v>
      </c>
      <c r="E12" s="48" t="s">
        <v>58</v>
      </c>
      <c r="F12" s="49"/>
      <c r="G12" s="23" t="s">
        <v>25</v>
      </c>
      <c r="H12" s="19" t="s">
        <v>30</v>
      </c>
      <c r="I12" s="24" t="s">
        <v>29</v>
      </c>
      <c r="J12" s="25" t="s">
        <v>25</v>
      </c>
      <c r="K12" s="26">
        <v>4150242</v>
      </c>
      <c r="AA12" s="2" t="s">
        <v>2</v>
      </c>
      <c r="AE12" s="11">
        <f>IF(AD12="","",K12)</f>
      </c>
    </row>
    <row r="13" spans="1:31" ht="22.5" customHeight="1">
      <c r="A13" s="18"/>
      <c r="B13" s="19"/>
      <c r="C13" s="19"/>
      <c r="D13" s="20"/>
      <c r="E13" s="51" t="s">
        <v>31</v>
      </c>
      <c r="F13" s="52"/>
      <c r="G13" s="52"/>
      <c r="H13" s="52"/>
      <c r="I13" s="52"/>
      <c r="J13" s="52"/>
      <c r="K13" s="10">
        <f>SUM(K11:K12)</f>
        <v>15227225</v>
      </c>
      <c r="AE13" s="11"/>
    </row>
    <row r="14" spans="1:31" ht="22.5" customHeight="1">
      <c r="A14" s="18"/>
      <c r="B14" s="19"/>
      <c r="C14" s="19" t="s">
        <v>45</v>
      </c>
      <c r="D14" s="20"/>
      <c r="E14" s="48"/>
      <c r="F14" s="49"/>
      <c r="G14" s="23" t="s">
        <v>25</v>
      </c>
      <c r="H14" s="19" t="s">
        <v>78</v>
      </c>
      <c r="I14" s="24" t="s">
        <v>25</v>
      </c>
      <c r="J14" s="25" t="s">
        <v>25</v>
      </c>
      <c r="K14" s="26">
        <v>5042283</v>
      </c>
      <c r="AE14" s="11">
        <f>IF(AD14="","",K14)</f>
      </c>
    </row>
    <row r="15" spans="1:31" ht="22.5" customHeight="1">
      <c r="A15" s="18"/>
      <c r="B15" s="19"/>
      <c r="C15" s="19" t="s">
        <v>75</v>
      </c>
      <c r="D15" s="20"/>
      <c r="E15" s="21"/>
      <c r="F15" s="22"/>
      <c r="G15" s="23" t="s">
        <v>76</v>
      </c>
      <c r="H15" s="19" t="s">
        <v>59</v>
      </c>
      <c r="I15" s="24" t="s">
        <v>76</v>
      </c>
      <c r="J15" s="25" t="s">
        <v>76</v>
      </c>
      <c r="K15" s="26">
        <v>7883050</v>
      </c>
      <c r="AE15" s="11">
        <f>IF(AD15="","",K15)</f>
      </c>
    </row>
    <row r="16" spans="1:31" ht="22.5" customHeight="1">
      <c r="A16" s="18"/>
      <c r="B16" s="19"/>
      <c r="C16" s="19" t="s">
        <v>77</v>
      </c>
      <c r="D16" s="20"/>
      <c r="E16" s="48"/>
      <c r="F16" s="49"/>
      <c r="G16" s="23" t="s">
        <v>25</v>
      </c>
      <c r="H16" s="19" t="s">
        <v>81</v>
      </c>
      <c r="I16" s="24" t="s">
        <v>29</v>
      </c>
      <c r="J16" s="25" t="s">
        <v>25</v>
      </c>
      <c r="K16" s="26">
        <v>478860</v>
      </c>
      <c r="AA16" s="2" t="s">
        <v>37</v>
      </c>
      <c r="AE16" s="11">
        <f>IF(AD16="","",K16)</f>
      </c>
    </row>
    <row r="17" spans="1:31" ht="22.5" customHeight="1">
      <c r="A17" s="46" t="s">
        <v>3</v>
      </c>
      <c r="B17" s="47"/>
      <c r="C17" s="47"/>
      <c r="D17" s="47"/>
      <c r="E17" s="47"/>
      <c r="F17" s="47"/>
      <c r="G17" s="47"/>
      <c r="H17" s="47"/>
      <c r="I17" s="47"/>
      <c r="J17" s="47"/>
      <c r="K17" s="10">
        <f>SUM(K13:K16)</f>
        <v>28631418</v>
      </c>
      <c r="AE17" s="11"/>
    </row>
    <row r="18" spans="1:31" ht="22.5" customHeight="1">
      <c r="A18" s="18"/>
      <c r="B18" s="19" t="s">
        <v>4</v>
      </c>
      <c r="C18" s="19"/>
      <c r="D18" s="19"/>
      <c r="E18" s="19"/>
      <c r="F18" s="19"/>
      <c r="G18" s="19"/>
      <c r="H18" s="19"/>
      <c r="I18" s="27"/>
      <c r="J18" s="28"/>
      <c r="K18" s="26"/>
      <c r="AE18" s="11">
        <f>IF(AD18="","",K18)</f>
      </c>
    </row>
    <row r="19" spans="1:31" ht="22.5" customHeight="1">
      <c r="A19" s="7"/>
      <c r="B19" s="8"/>
      <c r="C19" s="29" t="s">
        <v>5</v>
      </c>
      <c r="D19" s="8"/>
      <c r="E19" s="8"/>
      <c r="F19" s="8"/>
      <c r="G19" s="8"/>
      <c r="H19" s="8"/>
      <c r="I19" s="30"/>
      <c r="J19" s="31"/>
      <c r="K19" s="10"/>
      <c r="AE19" s="11">
        <f>IF(AD19="","",K19)</f>
      </c>
    </row>
    <row r="20" spans="1:31" ht="22.5" customHeight="1">
      <c r="A20" s="18"/>
      <c r="B20" s="19"/>
      <c r="C20" s="19" t="s">
        <v>32</v>
      </c>
      <c r="D20" s="14"/>
      <c r="E20" s="21" t="s">
        <v>43</v>
      </c>
      <c r="F20" s="22" t="s">
        <v>60</v>
      </c>
      <c r="G20" s="23" t="s">
        <v>29</v>
      </c>
      <c r="H20" s="62" t="s">
        <v>66</v>
      </c>
      <c r="I20" s="24" t="s">
        <v>29</v>
      </c>
      <c r="J20" s="25" t="s">
        <v>25</v>
      </c>
      <c r="K20" s="26">
        <v>55952000</v>
      </c>
      <c r="AA20" s="2" t="s">
        <v>38</v>
      </c>
      <c r="AE20" s="11">
        <f>IF(AD20="","",K20)</f>
      </c>
    </row>
    <row r="21" spans="1:31" ht="22.5" customHeight="1">
      <c r="A21" s="18"/>
      <c r="B21" s="19"/>
      <c r="C21" s="19"/>
      <c r="D21" s="33"/>
      <c r="E21" s="21" t="s">
        <v>43</v>
      </c>
      <c r="F21" s="22" t="s">
        <v>68</v>
      </c>
      <c r="G21" s="23" t="s">
        <v>25</v>
      </c>
      <c r="H21" s="63"/>
      <c r="I21" s="24" t="s">
        <v>25</v>
      </c>
      <c r="J21" s="25" t="s">
        <v>25</v>
      </c>
      <c r="K21" s="26">
        <v>6572846</v>
      </c>
      <c r="AE21" s="11"/>
    </row>
    <row r="22" spans="1:31" ht="22.5" customHeight="1">
      <c r="A22" s="18"/>
      <c r="B22" s="19"/>
      <c r="C22" s="32"/>
      <c r="D22" s="33"/>
      <c r="E22" s="51" t="s">
        <v>31</v>
      </c>
      <c r="F22" s="52"/>
      <c r="G22" s="52"/>
      <c r="H22" s="52"/>
      <c r="I22" s="52"/>
      <c r="J22" s="52"/>
      <c r="K22" s="10">
        <f>SUM(K20:K21)</f>
        <v>62524846</v>
      </c>
      <c r="AE22" s="11"/>
    </row>
    <row r="23" spans="1:31" ht="22.5" customHeight="1">
      <c r="A23" s="18"/>
      <c r="B23" s="19"/>
      <c r="C23" s="19" t="s">
        <v>33</v>
      </c>
      <c r="D23" s="33"/>
      <c r="E23" s="21" t="s">
        <v>43</v>
      </c>
      <c r="F23" s="22" t="s">
        <v>60</v>
      </c>
      <c r="G23" s="41" t="s">
        <v>69</v>
      </c>
      <c r="H23" s="42" t="s">
        <v>66</v>
      </c>
      <c r="I23" s="24">
        <v>263289006</v>
      </c>
      <c r="J23" s="34">
        <v>32936703</v>
      </c>
      <c r="K23" s="26">
        <f>I23-J23</f>
        <v>230352303</v>
      </c>
      <c r="AE23" s="11">
        <f>IF(AD23="","",K23)</f>
      </c>
    </row>
    <row r="24" spans="1:31" ht="22.5" customHeight="1">
      <c r="A24" s="18"/>
      <c r="B24" s="19"/>
      <c r="C24" s="19"/>
      <c r="D24" s="20"/>
      <c r="E24" s="51" t="s">
        <v>31</v>
      </c>
      <c r="F24" s="52"/>
      <c r="G24" s="52"/>
      <c r="H24" s="52"/>
      <c r="I24" s="52"/>
      <c r="J24" s="52"/>
      <c r="K24" s="10">
        <f>SUM(K23:K23)</f>
        <v>230352303</v>
      </c>
      <c r="AE24" s="11"/>
    </row>
    <row r="25" spans="1:31" ht="22.5" customHeight="1">
      <c r="A25" s="46" t="s">
        <v>16</v>
      </c>
      <c r="B25" s="47"/>
      <c r="C25" s="47"/>
      <c r="D25" s="47"/>
      <c r="E25" s="47"/>
      <c r="F25" s="47"/>
      <c r="G25" s="47"/>
      <c r="H25" s="47"/>
      <c r="I25" s="47"/>
      <c r="J25" s="47"/>
      <c r="K25" s="10">
        <f>K22+K24</f>
        <v>292877149</v>
      </c>
      <c r="AE25" s="11"/>
    </row>
    <row r="26" spans="1:31" ht="22.5" customHeight="1">
      <c r="A26" s="7"/>
      <c r="B26" s="8"/>
      <c r="C26" s="29" t="s">
        <v>6</v>
      </c>
      <c r="D26" s="8"/>
      <c r="E26" s="8"/>
      <c r="F26" s="8"/>
      <c r="G26" s="8"/>
      <c r="H26" s="8"/>
      <c r="I26" s="30"/>
      <c r="J26" s="31"/>
      <c r="K26" s="10"/>
      <c r="AE26" s="11">
        <f>IF(AD26="","",K26)</f>
      </c>
    </row>
    <row r="27" spans="1:31" ht="22.5" customHeight="1">
      <c r="A27" s="18"/>
      <c r="B27" s="19"/>
      <c r="C27" s="19" t="s">
        <v>46</v>
      </c>
      <c r="D27" s="32"/>
      <c r="E27" s="48" t="s">
        <v>74</v>
      </c>
      <c r="F27" s="50"/>
      <c r="G27" s="19" t="s">
        <v>25</v>
      </c>
      <c r="H27" s="23" t="s">
        <v>63</v>
      </c>
      <c r="I27" s="27">
        <v>63339035</v>
      </c>
      <c r="J27" s="34">
        <v>12973572</v>
      </c>
      <c r="K27" s="26">
        <f>I27-J27</f>
        <v>50365463</v>
      </c>
      <c r="AE27" s="11">
        <f aca="true" t="shared" si="0" ref="AE27:AE34">IF(AD27="","",K27)</f>
      </c>
    </row>
    <row r="28" spans="1:31" ht="22.5" customHeight="1">
      <c r="A28" s="18"/>
      <c r="B28" s="19"/>
      <c r="C28" s="19" t="s">
        <v>47</v>
      </c>
      <c r="D28" s="32"/>
      <c r="E28" s="48" t="s">
        <v>67</v>
      </c>
      <c r="F28" s="50"/>
      <c r="G28" s="19" t="s">
        <v>25</v>
      </c>
      <c r="H28" s="23" t="s">
        <v>64</v>
      </c>
      <c r="I28" s="27">
        <v>5690238</v>
      </c>
      <c r="J28" s="34">
        <v>4909723</v>
      </c>
      <c r="K28" s="26">
        <f>I28-J28</f>
        <v>780515</v>
      </c>
      <c r="AE28" s="11">
        <f t="shared" si="0"/>
      </c>
    </row>
    <row r="29" spans="1:31" ht="22.5" customHeight="1">
      <c r="A29" s="18"/>
      <c r="B29" s="19"/>
      <c r="C29" s="19" t="s">
        <v>48</v>
      </c>
      <c r="D29" s="32"/>
      <c r="E29" s="48" t="s">
        <v>61</v>
      </c>
      <c r="F29" s="50"/>
      <c r="G29" s="19" t="s">
        <v>25</v>
      </c>
      <c r="H29" s="23" t="s">
        <v>63</v>
      </c>
      <c r="I29" s="27">
        <v>23414937</v>
      </c>
      <c r="J29" s="34">
        <v>8920119</v>
      </c>
      <c r="K29" s="26">
        <f>I29-J29</f>
        <v>14494818</v>
      </c>
      <c r="AE29" s="11">
        <f t="shared" si="0"/>
      </c>
    </row>
    <row r="30" spans="1:31" ht="22.5" customHeight="1">
      <c r="A30" s="18"/>
      <c r="B30" s="19"/>
      <c r="C30" s="19" t="s">
        <v>49</v>
      </c>
      <c r="D30" s="32"/>
      <c r="E30" s="48" t="s">
        <v>62</v>
      </c>
      <c r="F30" s="50"/>
      <c r="G30" s="19" t="s">
        <v>25</v>
      </c>
      <c r="H30" s="23" t="s">
        <v>63</v>
      </c>
      <c r="I30" s="27">
        <v>1385000</v>
      </c>
      <c r="J30" s="34">
        <v>875666</v>
      </c>
      <c r="K30" s="26">
        <f>I30-J30</f>
        <v>509334</v>
      </c>
      <c r="AE30" s="11">
        <f t="shared" si="0"/>
      </c>
    </row>
    <row r="31" spans="1:31" ht="22.5" customHeight="1">
      <c r="A31" s="18"/>
      <c r="B31" s="19"/>
      <c r="C31" s="19" t="s">
        <v>70</v>
      </c>
      <c r="D31" s="32"/>
      <c r="E31" s="48" t="s">
        <v>71</v>
      </c>
      <c r="F31" s="50"/>
      <c r="G31" s="19" t="s">
        <v>25</v>
      </c>
      <c r="H31" s="23" t="s">
        <v>63</v>
      </c>
      <c r="I31" s="27">
        <v>497080</v>
      </c>
      <c r="J31" s="24">
        <v>314817</v>
      </c>
      <c r="K31" s="26">
        <f>I31-J31</f>
        <v>182263</v>
      </c>
      <c r="AE31" s="11">
        <f t="shared" si="0"/>
      </c>
    </row>
    <row r="32" spans="1:31" ht="22.5" customHeight="1">
      <c r="A32" s="18"/>
      <c r="B32" s="19"/>
      <c r="C32" s="43" t="s">
        <v>50</v>
      </c>
      <c r="D32" s="32"/>
      <c r="E32" s="48" t="s">
        <v>58</v>
      </c>
      <c r="F32" s="50"/>
      <c r="G32" s="19" t="s">
        <v>25</v>
      </c>
      <c r="H32" s="23"/>
      <c r="I32" s="40" t="s">
        <v>25</v>
      </c>
      <c r="J32" s="25" t="s">
        <v>51</v>
      </c>
      <c r="K32" s="26">
        <v>24500000</v>
      </c>
      <c r="AE32" s="11">
        <f t="shared" si="0"/>
      </c>
    </row>
    <row r="33" spans="1:31" ht="22.5" customHeight="1">
      <c r="A33" s="18"/>
      <c r="B33" s="19"/>
      <c r="C33" s="19" t="s">
        <v>52</v>
      </c>
      <c r="D33" s="32"/>
      <c r="E33" s="48" t="s">
        <v>58</v>
      </c>
      <c r="F33" s="50"/>
      <c r="G33" s="19" t="s">
        <v>25</v>
      </c>
      <c r="H33" s="23"/>
      <c r="I33" s="40" t="s">
        <v>25</v>
      </c>
      <c r="J33" s="25" t="s">
        <v>51</v>
      </c>
      <c r="K33" s="26">
        <v>8000000</v>
      </c>
      <c r="AE33" s="11">
        <f t="shared" si="0"/>
      </c>
    </row>
    <row r="34" spans="1:31" ht="22.5" customHeight="1">
      <c r="A34" s="18"/>
      <c r="B34" s="19"/>
      <c r="C34" s="19" t="s">
        <v>53</v>
      </c>
      <c r="D34" s="32"/>
      <c r="E34" s="48" t="s">
        <v>58</v>
      </c>
      <c r="F34" s="50"/>
      <c r="G34" s="19" t="s">
        <v>25</v>
      </c>
      <c r="H34" s="23"/>
      <c r="I34" s="40" t="s">
        <v>25</v>
      </c>
      <c r="J34" s="25" t="s">
        <v>51</v>
      </c>
      <c r="K34" s="26">
        <v>2000000</v>
      </c>
      <c r="AA34" s="2" t="s">
        <v>39</v>
      </c>
      <c r="AE34" s="11">
        <f t="shared" si="0"/>
      </c>
    </row>
    <row r="35" spans="1:31" ht="22.5" customHeight="1">
      <c r="A35" s="46" t="s">
        <v>17</v>
      </c>
      <c r="B35" s="47"/>
      <c r="C35" s="47"/>
      <c r="D35" s="47"/>
      <c r="E35" s="47"/>
      <c r="F35" s="47"/>
      <c r="G35" s="47"/>
      <c r="H35" s="47"/>
      <c r="I35" s="47"/>
      <c r="J35" s="47"/>
      <c r="K35" s="10">
        <f>SUM(K27:K34)</f>
        <v>100832393</v>
      </c>
      <c r="AD35" s="35" t="s">
        <v>36</v>
      </c>
      <c r="AE35" s="11">
        <f>SUM(AE10:AE34)</f>
        <v>0</v>
      </c>
    </row>
    <row r="36" spans="1:11" ht="22.5" customHeight="1">
      <c r="A36" s="60" t="s">
        <v>7</v>
      </c>
      <c r="B36" s="61"/>
      <c r="C36" s="61"/>
      <c r="D36" s="61"/>
      <c r="E36" s="61"/>
      <c r="F36" s="61"/>
      <c r="G36" s="61"/>
      <c r="H36" s="61"/>
      <c r="I36" s="61"/>
      <c r="J36" s="61"/>
      <c r="K36" s="26">
        <f>K25+K35</f>
        <v>393709542</v>
      </c>
    </row>
    <row r="37" spans="1:28" ht="22.5" customHeight="1">
      <c r="A37" s="46" t="s">
        <v>8</v>
      </c>
      <c r="B37" s="47"/>
      <c r="C37" s="47"/>
      <c r="D37" s="47"/>
      <c r="E37" s="47"/>
      <c r="F37" s="47"/>
      <c r="G37" s="47"/>
      <c r="H37" s="47"/>
      <c r="I37" s="47"/>
      <c r="J37" s="47"/>
      <c r="K37" s="10">
        <f>K17+K36</f>
        <v>422340960</v>
      </c>
      <c r="AB37" s="19"/>
    </row>
    <row r="38" spans="1:11" ht="22.5" customHeight="1">
      <c r="A38" s="18" t="s">
        <v>9</v>
      </c>
      <c r="B38" s="19"/>
      <c r="C38" s="19"/>
      <c r="D38" s="19"/>
      <c r="E38" s="36"/>
      <c r="F38" s="19"/>
      <c r="G38" s="19"/>
      <c r="H38" s="19"/>
      <c r="I38" s="19"/>
      <c r="J38" s="37"/>
      <c r="K38" s="26"/>
    </row>
    <row r="39" spans="1:11" ht="22.5" customHeight="1">
      <c r="A39" s="7"/>
      <c r="B39" s="8" t="s">
        <v>10</v>
      </c>
      <c r="C39" s="8"/>
      <c r="D39" s="8"/>
      <c r="E39" s="8"/>
      <c r="F39" s="8"/>
      <c r="G39" s="8"/>
      <c r="H39" s="8"/>
      <c r="I39" s="8"/>
      <c r="J39" s="9"/>
      <c r="K39" s="10"/>
    </row>
    <row r="40" spans="1:11" ht="22.5" customHeight="1">
      <c r="A40" s="18"/>
      <c r="B40" s="19"/>
      <c r="C40" s="19" t="s">
        <v>54</v>
      </c>
      <c r="D40" s="32"/>
      <c r="E40" s="53" t="s">
        <v>65</v>
      </c>
      <c r="F40" s="54"/>
      <c r="G40" s="19" t="s">
        <v>25</v>
      </c>
      <c r="H40" s="55"/>
      <c r="I40" s="27" t="s">
        <v>25</v>
      </c>
      <c r="J40" s="25" t="s">
        <v>25</v>
      </c>
      <c r="K40" s="26">
        <v>2588709</v>
      </c>
    </row>
    <row r="41" spans="1:11" ht="22.5" customHeight="1">
      <c r="A41" s="18"/>
      <c r="B41" s="19"/>
      <c r="C41" s="49" t="s">
        <v>79</v>
      </c>
      <c r="D41" s="50"/>
      <c r="E41" s="48" t="s">
        <v>73</v>
      </c>
      <c r="F41" s="50"/>
      <c r="G41" s="19" t="s">
        <v>25</v>
      </c>
      <c r="H41" s="56"/>
      <c r="I41" s="27" t="s">
        <v>25</v>
      </c>
      <c r="J41" s="25" t="s">
        <v>25</v>
      </c>
      <c r="K41" s="26">
        <v>4236000</v>
      </c>
    </row>
    <row r="42" spans="1:27" ht="22.5" customHeight="1">
      <c r="A42" s="18"/>
      <c r="B42" s="19"/>
      <c r="C42" s="19" t="s">
        <v>55</v>
      </c>
      <c r="D42" s="32"/>
      <c r="E42" s="58" t="s">
        <v>65</v>
      </c>
      <c r="F42" s="59"/>
      <c r="G42" s="19" t="s">
        <v>25</v>
      </c>
      <c r="H42" s="57"/>
      <c r="I42" s="27" t="s">
        <v>29</v>
      </c>
      <c r="J42" s="25" t="s">
        <v>25</v>
      </c>
      <c r="K42" s="26">
        <v>763268</v>
      </c>
      <c r="AA42" s="2" t="s">
        <v>40</v>
      </c>
    </row>
    <row r="43" spans="1:11" ht="22.5" customHeight="1">
      <c r="A43" s="46" t="s">
        <v>11</v>
      </c>
      <c r="B43" s="47"/>
      <c r="C43" s="47"/>
      <c r="D43" s="47"/>
      <c r="E43" s="47"/>
      <c r="F43" s="47"/>
      <c r="G43" s="47"/>
      <c r="H43" s="47"/>
      <c r="I43" s="47"/>
      <c r="J43" s="47"/>
      <c r="K43" s="10">
        <f>SUM(K40:K42)</f>
        <v>7587977</v>
      </c>
    </row>
    <row r="44" spans="1:11" ht="22.5" customHeight="1">
      <c r="A44" s="7"/>
      <c r="B44" s="8" t="s">
        <v>12</v>
      </c>
      <c r="C44" s="8"/>
      <c r="D44" s="8"/>
      <c r="E44" s="8"/>
      <c r="F44" s="8"/>
      <c r="G44" s="8"/>
      <c r="H44" s="8"/>
      <c r="I44" s="8"/>
      <c r="J44" s="9"/>
      <c r="K44" s="10"/>
    </row>
    <row r="45" spans="1:27" ht="22.5" customHeight="1">
      <c r="A45" s="18"/>
      <c r="B45" s="19"/>
      <c r="C45" s="19" t="s">
        <v>72</v>
      </c>
      <c r="D45" s="32"/>
      <c r="E45" s="66" t="s">
        <v>73</v>
      </c>
      <c r="F45" s="67"/>
      <c r="G45" s="19" t="s">
        <v>25</v>
      </c>
      <c r="H45" s="45"/>
      <c r="I45" s="27" t="s">
        <v>29</v>
      </c>
      <c r="J45" s="25" t="s">
        <v>25</v>
      </c>
      <c r="K45" s="26">
        <v>108724000</v>
      </c>
      <c r="AA45" s="2" t="s">
        <v>41</v>
      </c>
    </row>
    <row r="46" spans="1:11" ht="22.5" customHeight="1">
      <c r="A46" s="4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10">
        <f>SUM(K45:K45)</f>
        <v>108724000</v>
      </c>
    </row>
    <row r="47" spans="1:11" ht="22.5" customHeight="1">
      <c r="A47" s="46" t="s">
        <v>14</v>
      </c>
      <c r="B47" s="47"/>
      <c r="C47" s="47"/>
      <c r="D47" s="47"/>
      <c r="E47" s="47"/>
      <c r="F47" s="47"/>
      <c r="G47" s="47"/>
      <c r="H47" s="47"/>
      <c r="I47" s="47"/>
      <c r="J47" s="47"/>
      <c r="K47" s="10">
        <f>K43+K46</f>
        <v>116311977</v>
      </c>
    </row>
    <row r="48" spans="1:11" ht="22.5" customHeight="1">
      <c r="A48" s="64" t="s">
        <v>15</v>
      </c>
      <c r="B48" s="65"/>
      <c r="C48" s="65"/>
      <c r="D48" s="65"/>
      <c r="E48" s="65"/>
      <c r="F48" s="65"/>
      <c r="G48" s="65"/>
      <c r="H48" s="65"/>
      <c r="I48" s="65"/>
      <c r="J48" s="65"/>
      <c r="K48" s="38">
        <f>K37-K47</f>
        <v>306028983</v>
      </c>
    </row>
  </sheetData>
  <sheetProtection/>
  <mergeCells count="36">
    <mergeCell ref="A3:K3"/>
    <mergeCell ref="A5:K5"/>
    <mergeCell ref="I4:K4"/>
    <mergeCell ref="A7:D7"/>
    <mergeCell ref="E7:F7"/>
    <mergeCell ref="E12:F12"/>
    <mergeCell ref="E11:F11"/>
    <mergeCell ref="E13:J13"/>
    <mergeCell ref="A36:J36"/>
    <mergeCell ref="H20:H21"/>
    <mergeCell ref="A48:J48"/>
    <mergeCell ref="A47:J47"/>
    <mergeCell ref="A46:J46"/>
    <mergeCell ref="A17:J17"/>
    <mergeCell ref="A43:J43"/>
    <mergeCell ref="E45:F45"/>
    <mergeCell ref="E31:F31"/>
    <mergeCell ref="E40:F40"/>
    <mergeCell ref="E33:F33"/>
    <mergeCell ref="E24:J24"/>
    <mergeCell ref="E34:F34"/>
    <mergeCell ref="H40:H42"/>
    <mergeCell ref="A37:J37"/>
    <mergeCell ref="E42:F42"/>
    <mergeCell ref="E32:F32"/>
    <mergeCell ref="E41:F41"/>
    <mergeCell ref="C41:D41"/>
    <mergeCell ref="A35:J35"/>
    <mergeCell ref="E14:F14"/>
    <mergeCell ref="E27:F27"/>
    <mergeCell ref="E28:F28"/>
    <mergeCell ref="E29:F29"/>
    <mergeCell ref="E30:F30"/>
    <mergeCell ref="E16:F16"/>
    <mergeCell ref="E22:J22"/>
    <mergeCell ref="A25:J25"/>
  </mergeCells>
  <printOptions horizontalCentered="1"/>
  <pageMargins left="0.3937007874015748" right="0" top="0.3937007874015748" bottom="0.3937007874015748" header="0" footer="0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サルビア保育園</dc:creator>
  <cp:keywords/>
  <dc:description/>
  <cp:lastModifiedBy>Okinaka</cp:lastModifiedBy>
  <cp:lastPrinted>2020-05-26T06:19:56Z</cp:lastPrinted>
  <dcterms:created xsi:type="dcterms:W3CDTF">2003-05-13T02:52:26Z</dcterms:created>
  <dcterms:modified xsi:type="dcterms:W3CDTF">2021-05-12T14:31:36Z</dcterms:modified>
  <cp:category/>
  <cp:version/>
  <cp:contentType/>
  <cp:contentStatus/>
</cp:coreProperties>
</file>